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2" windowHeight="9742" activeTab="2"/>
  </bookViews>
  <sheets>
    <sheet name="Титул" sheetId="1" r:id="rId1"/>
    <sheet name="Раздел 1" sheetId="2" r:id="rId2"/>
    <sheet name="Раздел 2" sheetId="3" r:id="rId3"/>
    <sheet name="Примечания" sheetId="4" r:id="rId4"/>
  </sheets>
  <definedNames>
    <definedName name="_xlnm.Print_Titles" localSheetId="1">'Раздел 1'!$5:$5</definedName>
    <definedName name="_xlnm.Print_Titles" localSheetId="2">'Раздел 2'!$5:$5</definedName>
  </definedNames>
  <calcPr fullCalcOnLoad="1"/>
</workbook>
</file>

<file path=xl/sharedStrings.xml><?xml version="1.0" encoding="utf-8"?>
<sst xmlns="http://schemas.openxmlformats.org/spreadsheetml/2006/main" count="425" uniqueCount="324">
  <si>
    <t>Наименование показателя</t>
  </si>
  <si>
    <t>Код строки</t>
  </si>
  <si>
    <t>за пределами планового периода</t>
  </si>
  <si>
    <t>Сумма</t>
  </si>
  <si>
    <t>1</t>
  </si>
  <si>
    <t>2</t>
  </si>
  <si>
    <t>3</t>
  </si>
  <si>
    <t>4</t>
  </si>
  <si>
    <t>5</t>
  </si>
  <si>
    <t>6</t>
  </si>
  <si>
    <t>7</t>
  </si>
  <si>
    <t>8</t>
  </si>
  <si>
    <t>(подпись)</t>
  </si>
  <si>
    <t>Коды</t>
  </si>
  <si>
    <t>по Сводному реестру</t>
  </si>
  <si>
    <t>глава по БК</t>
  </si>
  <si>
    <t>ИНН</t>
  </si>
  <si>
    <t>КПП</t>
  </si>
  <si>
    <t>по ОКЕИ</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</si>
  <si>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</si>
  <si>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</si>
  <si>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</si>
  <si>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</si>
  <si>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</si>
  <si>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</si>
  <si>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</si>
  <si>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</si>
  <si>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</si>
  <si>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</si>
  <si>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</si>
  <si>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</si>
  <si>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</si>
  <si>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</si>
  <si>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</si>
  <si>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</si>
  <si>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</si>
  <si>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</si>
  <si>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</si>
  <si>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</si>
  <si>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</si>
  <si>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</si>
  <si>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</si>
  <si>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</si>
  <si>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</si>
  <si>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</si>
  <si>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</si>
  <si>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</si>
  <si>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</si>
  <si>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</si>
  <si>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</si>
  <si>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</si>
  <si>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1980</t>
  </si>
  <si>
    <t>1981</t>
  </si>
  <si>
    <t>510</t>
  </si>
  <si>
    <t>Расходы, всего</t>
  </si>
  <si>
    <t>2000</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</si>
  <si>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</si>
  <si>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</si>
  <si>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</si>
  <si>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</si>
  <si>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</si>
  <si>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</si>
  <si>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</si>
  <si>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</si>
  <si>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</si>
  <si>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</si>
  <si>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</si>
  <si>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</si>
  <si>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</si>
  <si>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</si>
  <si>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</si>
  <si>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</si>
  <si>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</si>
  <si>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</si>
  <si>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</si>
  <si>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</si>
  <si>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</si>
  <si>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</si>
  <si>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</si>
  <si>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</si>
  <si>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</si>
  <si>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</si>
  <si>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</si>
  <si>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</si>
  <si>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</si>
  <si>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</si>
  <si>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</si>
  <si>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</si>
  <si>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</si>
  <si>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</si>
  <si>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</si>
  <si>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</si>
  <si>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</si>
  <si>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</si>
  <si>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</si>
  <si>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</si>
  <si>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</si>
  <si>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</si>
  <si>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</si>
  <si>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</si>
  <si>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</si>
  <si>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</si>
  <si>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</si>
  <si>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</si>
  <si>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</si>
  <si>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</si>
  <si>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</si>
  <si>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</si>
  <si>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</si>
  <si>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</si>
  <si>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</si>
  <si>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</si>
  <si>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</si>
  <si>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</si>
  <si>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</si>
  <si>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</si>
  <si>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</si>
  <si>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</si>
  <si>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</si>
  <si>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</si>
  <si>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</si>
  <si>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</si>
  <si>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</si>
  <si>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</si>
  <si>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</si>
  <si>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</si>
  <si>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</si>
  <si>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</si>
  <si>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</si>
  <si>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</si>
  <si>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</si>
  <si>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</si>
  <si>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</si>
  <si>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</si>
  <si>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</si>
  <si>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</si>
  <si>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</si>
  <si>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</si>
  <si>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</si>
  <si>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</si>
  <si>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</si>
  <si>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</si>
  <si>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</si>
  <si>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</si>
  <si>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</si>
  <si>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</si>
  <si>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</si>
  <si>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</si>
  <si>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</si>
  <si>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</si>
  <si>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</si>
  <si>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</si>
  <si>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</si>
  <si>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</si>
  <si>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</si>
  <si>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</si>
  <si>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</si>
  <si>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</si>
  <si>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</si>
  <si>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</si>
  <si>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</si>
  <si>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</si>
  <si>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</si>
  <si>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r>
      <t xml:space="preserve">Выплаты на закупку товаров, работ, услуг, всего </t>
    </r>
    <r>
      <rPr>
        <b/>
        <vertAlign val="superscript"/>
        <sz val="8"/>
        <rFont val="Times New Roman"/>
        <family val="1"/>
      </rPr>
      <t>11</t>
    </r>
  </si>
  <si>
    <t>26000</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</si>
  <si>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</si>
  <si>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</si>
  <si>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</si>
  <si>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</si>
  <si>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</si>
  <si>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</si>
  <si>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</si>
  <si>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</si>
  <si>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26410</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</si>
  <si>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</si>
  <si>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</si>
  <si>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26411</t>
  </si>
  <si>
    <r>
      <t xml:space="preserve">в соответствии с Федеральным законом № 223-ФЗ </t>
    </r>
    <r>
      <rPr>
        <vertAlign val="superscript"/>
        <sz val="8"/>
        <rFont val="Times New Roman"/>
        <family val="1"/>
      </rPr>
      <t>14</t>
    </r>
  </si>
  <si>
    <t>26412</t>
  </si>
  <si>
    <t>за счет субсидий, предоставляемых в соответствии с абзацем вторым пункта 1 статьи 78.1 Бюджетного кодекса Российской Федерации</t>
  </si>
  <si>
    <t>26420</t>
  </si>
  <si>
    <t>26421</t>
  </si>
  <si>
    <t>26422</t>
  </si>
  <si>
    <r>
      <t xml:space="preserve">за счет субсидий, предоставляемых на осуществление капитальных вложений </t>
    </r>
    <r>
      <rPr>
        <vertAlign val="superscript"/>
        <sz val="8"/>
        <rFont val="Times New Roman"/>
        <family val="1"/>
      </rPr>
      <t>15</t>
    </r>
  </si>
  <si>
    <t>26430</t>
  </si>
  <si>
    <t>за счет средств обязательного медицинского страхования</t>
  </si>
  <si>
    <t>26440</t>
  </si>
  <si>
    <t>26441</t>
  </si>
  <si>
    <t>26442</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</si>
  <si>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</si>
  <si>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</si>
  <si>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</si>
  <si>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</si>
  <si>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</si>
  <si>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</si>
  <si>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</si>
  <si>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</si>
  <si>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</si>
  <si>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</si>
  <si>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</si>
  <si>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</si>
  <si>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</si>
  <si>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</si>
  <si>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</si>
  <si>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</si>
  <si>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</si>
  <si>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</si>
  <si>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</si>
  <si>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</si>
  <si>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</si>
  <si>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</si>
  <si>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</si>
  <si>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</si>
  <si>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</si>
  <si>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</si>
  <si>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</si>
  <si>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</si>
  <si>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</si>
  <si>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</si>
  <si>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</si>
  <si>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</si>
  <si>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</si>
  <si>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</si>
  <si>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</si>
  <si>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</si>
  <si>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</si>
  <si>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</si>
  <si>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</si>
  <si>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</si>
  <si>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Остаток средств на начало текущего финансового года </t>
    </r>
    <r>
      <rPr>
        <vertAlign val="superscript"/>
        <sz val="10"/>
        <rFont val="Calibri"/>
        <family val="2"/>
      </rPr>
      <t>5</t>
    </r>
  </si>
  <si>
    <r>
      <t xml:space="preserve">Остаток средств на конец текущего финансового года </t>
    </r>
    <r>
      <rPr>
        <vertAlign val="superscript"/>
        <sz val="10"/>
        <rFont val="Calibri"/>
        <family val="2"/>
      </rPr>
      <t>5</t>
    </r>
  </si>
  <si>
    <t>в том числе:                                                                                                         целевые субсидии</t>
  </si>
  <si>
    <r>
      <t xml:space="preserve">прочие поступления, всего </t>
    </r>
    <r>
      <rPr>
        <vertAlign val="superscript"/>
        <sz val="10"/>
        <rFont val="Calibri"/>
        <family val="2"/>
      </rPr>
      <t>6</t>
    </r>
  </si>
  <si>
    <t>Х</t>
  </si>
  <si>
    <t>из них:                                                                                           увеличение остатков денежных средств за счет возврата дебиторской задолженности прошлых лет</t>
  </si>
  <si>
    <t>в том числе:                                                                                           на выплаты персоналу, всего</t>
  </si>
  <si>
    <r>
      <t xml:space="preserve">расходы на закупку товаров, работ, услуг, всего </t>
    </r>
    <r>
      <rPr>
        <vertAlign val="superscript"/>
        <sz val="10"/>
        <rFont val="Calibri"/>
        <family val="2"/>
      </rPr>
      <t>7</t>
    </r>
  </si>
  <si>
    <r>
      <t xml:space="preserve">Выплаты, уменьшающие доход, всего </t>
    </r>
    <r>
      <rPr>
        <b/>
        <vertAlign val="superscript"/>
        <sz val="10"/>
        <rFont val="Calibri"/>
        <family val="2"/>
      </rPr>
      <t>8</t>
    </r>
  </si>
  <si>
    <r>
      <t xml:space="preserve">в том числе:
налог на прибыль </t>
    </r>
    <r>
      <rPr>
        <vertAlign val="superscript"/>
        <sz val="10"/>
        <rFont val="Calibri"/>
        <family val="2"/>
      </rPr>
      <t>8</t>
    </r>
  </si>
  <si>
    <r>
      <t xml:space="preserve">налог на добавленную стоимость </t>
    </r>
    <r>
      <rPr>
        <vertAlign val="superscript"/>
        <sz val="10"/>
        <rFont val="Calibri"/>
        <family val="2"/>
      </rPr>
      <t>8</t>
    </r>
  </si>
  <si>
    <r>
      <t xml:space="preserve">прочие налоги, уменьшающие доход </t>
    </r>
    <r>
      <rPr>
        <vertAlign val="superscript"/>
        <sz val="10"/>
        <rFont val="Calibri"/>
        <family val="2"/>
      </rPr>
      <t>8</t>
    </r>
  </si>
  <si>
    <r>
      <t xml:space="preserve">Прочие выплаты, всего </t>
    </r>
    <r>
      <rPr>
        <b/>
        <vertAlign val="superscript"/>
        <sz val="10"/>
        <rFont val="Calibri"/>
        <family val="2"/>
      </rPr>
      <t>9</t>
    </r>
  </si>
  <si>
    <t>из них:                                                                                       гранты, предоставляемые другим организациям и физическим лицам</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</si>
  <si>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</si>
  <si>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</si>
  <si>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</si>
  <si>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(подпись)                                              (расшифровка подписи)</t>
  </si>
  <si>
    <t>ПЛАН ФИНАНСОВО-ХОЗЯЙСТВЕННОЙ ДЕЯТЕЛЬНОСТИ</t>
  </si>
  <si>
    <t>МУНИЦИПАЛЬНОГО УЧРЕЖДЕНИЯ</t>
  </si>
  <si>
    <t>Муниципальное</t>
  </si>
  <si>
    <t xml:space="preserve"> учреждение</t>
  </si>
  <si>
    <t>Орган, осуществляющий функции и</t>
  </si>
  <si>
    <t>полномочия учредителя</t>
  </si>
  <si>
    <t>Единица измерения: руб</t>
  </si>
  <si>
    <t>от " 27 " декабря 2019 г.</t>
  </si>
  <si>
    <t>Р.Я. Беагон</t>
  </si>
  <si>
    <t>Департамент культуры администрации города Нижнего Новгорода</t>
  </si>
  <si>
    <t>на 2020 г. и плановый период 2021 и 2022 годов</t>
  </si>
  <si>
    <t>Раздел 2. Сведения по выплатам на закупки товаров, работ, услуг</t>
  </si>
  <si>
    <t>N п/п</t>
  </si>
  <si>
    <t>Коды строк</t>
  </si>
  <si>
    <t>Год начала закупки</t>
  </si>
  <si>
    <t>1.1.</t>
  </si>
  <si>
    <t>1.2.</t>
  </si>
  <si>
    <t>1.3.</t>
  </si>
  <si>
    <t>1.4.</t>
  </si>
  <si>
    <t>1.4.1.</t>
  </si>
  <si>
    <t>1.4.1.1.</t>
  </si>
  <si>
    <t>1.4.1.2.</t>
  </si>
  <si>
    <t>1.4.2.</t>
  </si>
  <si>
    <t>1.4.2.1.</t>
  </si>
  <si>
    <t>1.4.2.2.</t>
  </si>
  <si>
    <t>1.4.3.</t>
  </si>
  <si>
    <t>1.4.4.</t>
  </si>
  <si>
    <t>1.4.4.1.</t>
  </si>
  <si>
    <t>1.4.4.2.</t>
  </si>
  <si>
    <t>1.4.5.</t>
  </si>
  <si>
    <t>1.4.5.1.</t>
  </si>
  <si>
    <t>1.4.5.2.</t>
  </si>
  <si>
    <t>2.</t>
  </si>
  <si>
    <t>3.</t>
  </si>
  <si>
    <t>на 2020 текущий финансовый год</t>
  </si>
  <si>
    <t>на 2021 первый год планового периода</t>
  </si>
  <si>
    <t>на 2022 второй год планового периода</t>
  </si>
  <si>
    <t>(расшифровка)</t>
  </si>
  <si>
    <t>(наименование должности уполномоченного лица органа- учредителя)</t>
  </si>
  <si>
    <t>Директор департамента культуры администрации города Нижнего Новгорода</t>
  </si>
  <si>
    <t>поступления от оказания услуг (выполнения работ) на платной основе и от иной приносящей доход деятельности</t>
  </si>
  <si>
    <r>
      <t xml:space="preserve">Код по бюджетной классификации Российской Федерации </t>
    </r>
    <r>
      <rPr>
        <sz val="10"/>
        <rFont val="Calibri"/>
        <family val="2"/>
      </rPr>
      <t>(34 знака в расходной части)</t>
    </r>
  </si>
  <si>
    <t>1410</t>
  </si>
  <si>
    <t>Директор</t>
  </si>
  <si>
    <t>муниципальное бюджетное учреждение дополнительного образования «Детская музыкальная школа № 11 им.Б.А. Мокроусова»</t>
  </si>
  <si>
    <t>В.А.Собгайда</t>
  </si>
  <si>
    <t>056.07.03.04П0523590.111.1.1.101.201:211.500</t>
  </si>
  <si>
    <t>056.07.03.04П0523590.111.1.1.101.201:266.500</t>
  </si>
  <si>
    <t>056.07.03.8889900880.111.7.1.702.201:211.500</t>
  </si>
  <si>
    <t>056.10.04.04П0523590.112.1.1.101.201:266.500</t>
  </si>
  <si>
    <t>056.07.03.04П0523590.119.1.1.101.201:213.500</t>
  </si>
  <si>
    <t>056.07.03.04П0523590.851.1.1.101.201:291.295</t>
  </si>
  <si>
    <t>056.07.03.04П0523590.851.1.1.101.201:291.296</t>
  </si>
  <si>
    <t>056.07.03.04П0523590.853.1.1.101.201:291.297</t>
  </si>
  <si>
    <t>056.07.03.04П0523590.244.1.1.101.201:221.500</t>
  </si>
  <si>
    <t>056.07.03.04П0523590.244.1.1.101.201:223.110</t>
  </si>
  <si>
    <t>056.07.03.04П0523590.244.1.1.101.201:223.121</t>
  </si>
  <si>
    <t>056.07.03.04П0523590.244.1.1.101.201:223.132</t>
  </si>
  <si>
    <t>056.07.03.04П0523590.244.1.1.101.201:223.219</t>
  </si>
  <si>
    <t>056.07.03.04П0523590.244.1.1.101.201:225.700</t>
  </si>
  <si>
    <t>056.07.03.04П0523590.244.1.1.101.201:226.123</t>
  </si>
  <si>
    <t>056.07.03.04П0523590.244.1.1.101.201:226.700</t>
  </si>
  <si>
    <t>056.07.03.8889900880.111.7.1.702.201:266.500</t>
  </si>
  <si>
    <t>056.07.03.8889900880.112.7.1.702.201:266.500</t>
  </si>
  <si>
    <t>056.07.03.8889900880.119.7.1.702.201:213.500</t>
  </si>
  <si>
    <t>056.07.03.8889900880.244.7.1.702.201:221.500</t>
  </si>
  <si>
    <t>056.07.03.8889900880.244.7.1.702.201:223.121</t>
  </si>
  <si>
    <t>056.07.03.8889900880.244.7.1.702.201:223.132</t>
  </si>
  <si>
    <t>056.07.03.8889900880.244.7.1.702.201:225.700</t>
  </si>
  <si>
    <t>056.07.03.8889900880.244.7.1.702.201:226.700</t>
  </si>
  <si>
    <t>056.07.03.8889900880.244.7.1.702.201:346.500</t>
  </si>
  <si>
    <t>056.07.03.8889900880.244.7.1.702.201:344.500</t>
  </si>
  <si>
    <t>056.07.03.04П0823590.244.1.1.101.201:310.312</t>
  </si>
  <si>
    <t>"27" декабря 2019 г.</t>
  </si>
  <si>
    <t>Главный бухгалтер</t>
  </si>
  <si>
    <t>Васильева А.П.</t>
  </si>
  <si>
    <t>273-25-85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</si>
</sst>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0"/>
      <name val="Arial Cyr"/>
      <family val="0"/>
    </font>
    <font>
      <vertAlign val="superscript"/>
      <sz val="8"/>
      <name val="Times New Roman"/>
      <family val="1"/>
    </font>
    <font>
      <sz val="7"/>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Calibri"/>
      <family val="2"/>
    </font>
    <font>
      <vertAlign val="superscript"/>
      <sz val="10"/>
      <name val="Calibri"/>
      <family val="2"/>
    </font>
    <font>
      <b/>
      <vertAlign val="superscrip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name val="Calibri"/>
      <family val="2"/>
    </font>
    <font>
      <sz val="12"/>
      <name val="Calibri"/>
      <family val="2"/>
    </font>
    <font>
      <sz val="9"/>
      <name val="Calibri"/>
      <family val="2"/>
    </font>
    <font>
      <sz val="8"/>
      <name val="Calibri"/>
      <family val="2"/>
    </font>
    <font>
      <sz val="11"/>
      <name val="Calibri"/>
      <family val="2"/>
    </font>
    <font>
      <b/>
      <sz val="12"/>
      <name val="Calibri"/>
      <family val="2"/>
    </font>
    <font>
      <sz val="10"/>
      <color indexed="21"/>
      <name val="Calibri"/>
      <family val="2"/>
    </font>
    <font>
      <sz val="10"/>
      <color indexed="6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theme="8" tint="-0.4999699890613556"/>
      <name val="Calibri"/>
      <family val="2"/>
    </font>
    <font>
      <sz val="10"/>
      <color theme="4"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thin"/>
    </border>
    <border>
      <left>
        <color indexed="63"/>
      </left>
      <right style="mediumDashed"/>
      <top>
        <color indexed="63"/>
      </top>
      <bottom style="thin"/>
    </border>
    <border>
      <left style="mediumDashed"/>
      <right>
        <color indexed="63"/>
      </right>
      <top>
        <color indexed="63"/>
      </top>
      <bottom>
        <color indexed="63"/>
      </bottom>
    </border>
    <border>
      <left>
        <color indexed="63"/>
      </left>
      <right style="mediumDashed"/>
      <top>
        <color indexed="63"/>
      </top>
      <bottom>
        <color indexed="63"/>
      </bottom>
    </border>
    <border>
      <left>
        <color indexed="63"/>
      </left>
      <right style="mediumDashed"/>
      <top style="thin"/>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0">
    <xf numFmtId="0" fontId="0" fillId="0" borderId="0" xfId="0" applyAlignment="1">
      <alignment/>
    </xf>
    <xf numFmtId="0" fontId="8" fillId="0" borderId="0" xfId="0" applyFont="1" applyAlignment="1">
      <alignment/>
    </xf>
    <xf numFmtId="49" fontId="8" fillId="0" borderId="10" xfId="0" applyNumberFormat="1" applyFont="1" applyBorder="1" applyAlignment="1">
      <alignment horizontal="center"/>
    </xf>
    <xf numFmtId="4" fontId="54" fillId="0" borderId="10" xfId="0" applyNumberFormat="1" applyFont="1" applyBorder="1" applyAlignment="1">
      <alignment horizontal="right" wrapText="1"/>
    </xf>
    <xf numFmtId="49" fontId="29" fillId="0" borderId="10" xfId="0" applyNumberFormat="1" applyFont="1" applyBorder="1" applyAlignment="1">
      <alignment horizontal="center"/>
    </xf>
    <xf numFmtId="4" fontId="8" fillId="33" borderId="10" xfId="0" applyNumberFormat="1" applyFont="1" applyFill="1" applyBorder="1" applyAlignment="1">
      <alignment horizontal="right" wrapText="1"/>
    </xf>
    <xf numFmtId="4" fontId="54" fillId="33" borderId="10" xfId="0" applyNumberFormat="1" applyFont="1" applyFill="1" applyBorder="1" applyAlignment="1">
      <alignment horizontal="right" wrapText="1"/>
    </xf>
    <xf numFmtId="49" fontId="29" fillId="33" borderId="10" xfId="0" applyNumberFormat="1" applyFont="1" applyFill="1" applyBorder="1" applyAlignment="1">
      <alignment horizontal="center"/>
    </xf>
    <xf numFmtId="0" fontId="8" fillId="0" borderId="10" xfId="0" applyNumberFormat="1" applyFont="1" applyBorder="1" applyAlignment="1">
      <alignment horizontal="center" vertical="center" wrapText="1"/>
    </xf>
    <xf numFmtId="0" fontId="30" fillId="0" borderId="0" xfId="0" applyFont="1" applyAlignment="1">
      <alignment/>
    </xf>
    <xf numFmtId="0" fontId="31" fillId="0" borderId="0" xfId="0" applyFont="1" applyBorder="1" applyAlignment="1">
      <alignment/>
    </xf>
    <xf numFmtId="0" fontId="8" fillId="0" borderId="11" xfId="0" applyFont="1" applyBorder="1" applyAlignment="1">
      <alignment/>
    </xf>
    <xf numFmtId="0" fontId="32" fillId="0" borderId="0" xfId="0" applyFont="1" applyBorder="1" applyAlignment="1">
      <alignment/>
    </xf>
    <xf numFmtId="0" fontId="33" fillId="0" borderId="0" xfId="0" applyFont="1" applyBorder="1" applyAlignment="1">
      <alignment/>
    </xf>
    <xf numFmtId="0" fontId="33" fillId="0" borderId="0" xfId="0" applyFont="1" applyBorder="1" applyAlignment="1">
      <alignment horizontal="center"/>
    </xf>
    <xf numFmtId="0" fontId="30" fillId="0" borderId="0" xfId="0" applyFont="1" applyAlignment="1">
      <alignment horizontal="right"/>
    </xf>
    <xf numFmtId="0" fontId="30" fillId="0" borderId="0" xfId="0" applyFont="1" applyAlignment="1">
      <alignment/>
    </xf>
    <xf numFmtId="0" fontId="30" fillId="0" borderId="11" xfId="0" applyFont="1" applyBorder="1" applyAlignment="1">
      <alignment/>
    </xf>
    <xf numFmtId="0" fontId="8" fillId="0" borderId="11" xfId="0" applyFont="1" applyBorder="1" applyAlignment="1">
      <alignment horizontal="center"/>
    </xf>
    <xf numFmtId="0" fontId="8" fillId="0" borderId="0" xfId="0" applyFont="1" applyBorder="1" applyAlignment="1">
      <alignment horizontal="center"/>
    </xf>
    <xf numFmtId="0" fontId="30" fillId="0" borderId="0" xfId="0" applyFont="1" applyAlignment="1">
      <alignment wrapText="1"/>
    </xf>
    <xf numFmtId="0" fontId="30" fillId="0" borderId="0" xfId="0" applyFont="1" applyBorder="1" applyAlignment="1">
      <alignment wrapText="1"/>
    </xf>
    <xf numFmtId="0" fontId="34" fillId="0" borderId="0" xfId="0" applyFont="1" applyAlignment="1">
      <alignment/>
    </xf>
    <xf numFmtId="0" fontId="8" fillId="0" borderId="0" xfId="0" applyFont="1" applyAlignment="1">
      <alignment horizontal="center"/>
    </xf>
    <xf numFmtId="0" fontId="8" fillId="0" borderId="10" xfId="0" applyNumberFormat="1" applyFont="1" applyBorder="1" applyAlignment="1">
      <alignment wrapText="1"/>
    </xf>
    <xf numFmtId="4" fontId="54" fillId="0" borderId="10" xfId="0" applyNumberFormat="1" applyFont="1" applyBorder="1" applyAlignment="1">
      <alignment/>
    </xf>
    <xf numFmtId="0" fontId="8" fillId="0" borderId="10" xfId="0" applyFont="1" applyBorder="1" applyAlignment="1">
      <alignment horizontal="center"/>
    </xf>
    <xf numFmtId="0" fontId="8" fillId="0" borderId="10" xfId="0" applyFont="1" applyBorder="1" applyAlignment="1">
      <alignment horizontal="center" vertical="top"/>
    </xf>
    <xf numFmtId="0" fontId="8" fillId="0" borderId="0" xfId="0" applyFont="1" applyAlignment="1">
      <alignment horizontal="left"/>
    </xf>
    <xf numFmtId="0" fontId="8" fillId="0" borderId="0" xfId="0" applyFont="1" applyAlignment="1">
      <alignment/>
    </xf>
    <xf numFmtId="0" fontId="8" fillId="0" borderId="0" xfId="0" applyFont="1" applyBorder="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Border="1" applyAlignment="1">
      <alignment horizontal="left"/>
    </xf>
    <xf numFmtId="0" fontId="31" fillId="0" borderId="0" xfId="0" applyFont="1" applyBorder="1" applyAlignment="1">
      <alignment horizontal="center"/>
    </xf>
    <xf numFmtId="0" fontId="31" fillId="0" borderId="0" xfId="0" applyFont="1" applyBorder="1" applyAlignment="1">
      <alignment/>
    </xf>
    <xf numFmtId="0" fontId="8" fillId="0" borderId="12" xfId="0" applyFont="1" applyBorder="1" applyAlignment="1">
      <alignment horizontal="lef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horizontal="left"/>
    </xf>
    <xf numFmtId="0" fontId="8" fillId="0" borderId="16" xfId="0" applyFont="1" applyBorder="1" applyAlignment="1">
      <alignment/>
    </xf>
    <xf numFmtId="0" fontId="8" fillId="0" borderId="17" xfId="0" applyFont="1" applyBorder="1" applyAlignment="1">
      <alignment horizontal="center"/>
    </xf>
    <xf numFmtId="0" fontId="8" fillId="0" borderId="18" xfId="0" applyFont="1" applyBorder="1" applyAlignment="1">
      <alignment/>
    </xf>
    <xf numFmtId="0" fontId="31" fillId="0" borderId="19" xfId="0" applyFont="1" applyBorder="1" applyAlignment="1">
      <alignment/>
    </xf>
    <xf numFmtId="0" fontId="8" fillId="0" borderId="20" xfId="0" applyFont="1" applyBorder="1" applyAlignment="1">
      <alignment horizontal="left"/>
    </xf>
    <xf numFmtId="0" fontId="8" fillId="0" borderId="21" xfId="0" applyFont="1" applyBorder="1" applyAlignment="1">
      <alignment/>
    </xf>
    <xf numFmtId="0" fontId="8" fillId="0" borderId="22" xfId="0" applyFont="1" applyBorder="1" applyAlignment="1">
      <alignment/>
    </xf>
    <xf numFmtId="0" fontId="6" fillId="0" borderId="0" xfId="0" applyNumberFormat="1" applyFont="1" applyBorder="1" applyAlignment="1">
      <alignment horizontal="left" wrapText="1"/>
    </xf>
    <xf numFmtId="49" fontId="8" fillId="33" borderId="10" xfId="0" applyNumberFormat="1" applyFont="1" applyFill="1" applyBorder="1" applyAlignment="1">
      <alignment horizontal="center"/>
    </xf>
    <xf numFmtId="4" fontId="29" fillId="33" borderId="10" xfId="0" applyNumberFormat="1" applyFont="1" applyFill="1" applyBorder="1" applyAlignment="1">
      <alignment horizontal="right" wrapText="1"/>
    </xf>
    <xf numFmtId="0" fontId="29" fillId="0" borderId="0" xfId="0" applyFont="1" applyAlignment="1">
      <alignment/>
    </xf>
    <xf numFmtId="49" fontId="8" fillId="0" borderId="10" xfId="0" applyNumberFormat="1" applyFont="1" applyBorder="1" applyAlignment="1">
      <alignment horizontal="center" vertical="top"/>
    </xf>
    <xf numFmtId="0" fontId="29" fillId="33" borderId="10" xfId="0" applyNumberFormat="1" applyFont="1" applyFill="1" applyBorder="1" applyAlignment="1">
      <alignment wrapText="1"/>
    </xf>
    <xf numFmtId="0" fontId="8" fillId="0" borderId="10" xfId="0" applyNumberFormat="1" applyFont="1" applyBorder="1" applyAlignment="1">
      <alignment horizontal="left" vertical="top" wrapText="1" indent="1"/>
    </xf>
    <xf numFmtId="0" fontId="8" fillId="0" borderId="10" xfId="0" applyNumberFormat="1" applyFont="1" applyBorder="1" applyAlignment="1">
      <alignment horizontal="left" vertical="top" wrapText="1" indent="2"/>
    </xf>
    <xf numFmtId="0" fontId="8" fillId="0" borderId="10" xfId="0" applyNumberFormat="1" applyFont="1" applyBorder="1" applyAlignment="1">
      <alignment horizontal="left" wrapText="1" indent="1"/>
    </xf>
    <xf numFmtId="0" fontId="8" fillId="0" borderId="10" xfId="0" applyNumberFormat="1" applyFont="1" applyBorder="1" applyAlignment="1">
      <alignment horizontal="left" vertical="top" wrapText="1" indent="3"/>
    </xf>
    <xf numFmtId="4" fontId="8" fillId="0" borderId="10" xfId="0" applyNumberFormat="1" applyFont="1" applyBorder="1" applyAlignment="1">
      <alignment horizontal="right" wrapText="1"/>
    </xf>
    <xf numFmtId="4" fontId="54" fillId="33" borderId="10" xfId="0" applyNumberFormat="1" applyFont="1" applyFill="1" applyBorder="1" applyAlignment="1">
      <alignment horizontal="center" wrapText="1"/>
    </xf>
    <xf numFmtId="4" fontId="54" fillId="0" borderId="10" xfId="0" applyNumberFormat="1" applyFont="1" applyBorder="1" applyAlignment="1">
      <alignment horizontal="center"/>
    </xf>
    <xf numFmtId="4" fontId="54" fillId="33" borderId="10" xfId="0" applyNumberFormat="1" applyFont="1" applyFill="1" applyBorder="1" applyAlignment="1">
      <alignment horizontal="center"/>
    </xf>
    <xf numFmtId="49" fontId="8" fillId="0" borderId="10" xfId="0" applyNumberFormat="1" applyFont="1" applyBorder="1" applyAlignment="1">
      <alignment horizontal="left"/>
    </xf>
    <xf numFmtId="0" fontId="8" fillId="0" borderId="10" xfId="0" applyNumberFormat="1" applyFont="1" applyBorder="1" applyAlignment="1">
      <alignment horizontal="left" vertical="top" wrapText="1" indent="4"/>
    </xf>
    <xf numFmtId="4" fontId="54" fillId="33" borderId="10" xfId="0" applyNumberFormat="1" applyFont="1" applyFill="1" applyBorder="1" applyAlignment="1">
      <alignment horizontal="right"/>
    </xf>
    <xf numFmtId="4" fontId="54" fillId="33" borderId="10" xfId="0" applyNumberFormat="1" applyFont="1" applyFill="1" applyBorder="1" applyAlignment="1">
      <alignment/>
    </xf>
    <xf numFmtId="0" fontId="29" fillId="0" borderId="10" xfId="0" applyNumberFormat="1" applyFont="1" applyBorder="1" applyAlignment="1">
      <alignment wrapText="1"/>
    </xf>
    <xf numFmtId="4" fontId="8" fillId="33" borderId="10" xfId="0" applyNumberFormat="1" applyFont="1" applyFill="1" applyBorder="1" applyAlignment="1">
      <alignment horizontal="center" wrapText="1"/>
    </xf>
    <xf numFmtId="49" fontId="55" fillId="0" borderId="10" xfId="0" applyNumberFormat="1" applyFont="1" applyBorder="1" applyAlignment="1">
      <alignment horizontal="center"/>
    </xf>
    <xf numFmtId="4" fontId="55" fillId="0" borderId="10" xfId="0" applyNumberFormat="1" applyFont="1" applyBorder="1" applyAlignment="1">
      <alignment horizontal="right" wrapText="1"/>
    </xf>
    <xf numFmtId="49" fontId="55" fillId="0" borderId="10" xfId="0" applyNumberFormat="1" applyFont="1" applyBorder="1" applyAlignment="1">
      <alignment horizontal="left"/>
    </xf>
    <xf numFmtId="4" fontId="56" fillId="33" borderId="10" xfId="0" applyNumberFormat="1" applyFont="1" applyFill="1" applyBorder="1" applyAlignment="1">
      <alignment horizontal="right" wrapText="1"/>
    </xf>
    <xf numFmtId="4" fontId="56" fillId="0" borderId="10" xfId="0" applyNumberFormat="1" applyFont="1" applyBorder="1" applyAlignment="1">
      <alignment horizontal="right" wrapText="1"/>
    </xf>
    <xf numFmtId="0" fontId="30" fillId="0" borderId="0" xfId="0" applyFont="1" applyAlignment="1">
      <alignment horizontal="center"/>
    </xf>
    <xf numFmtId="0" fontId="30" fillId="0" borderId="11" xfId="0" applyFont="1" applyBorder="1" applyAlignment="1">
      <alignment horizontal="center"/>
    </xf>
    <xf numFmtId="0" fontId="31" fillId="0" borderId="23" xfId="0" applyFont="1" applyBorder="1" applyAlignment="1">
      <alignment horizontal="center"/>
    </xf>
    <xf numFmtId="0" fontId="30" fillId="0" borderId="11" xfId="0" applyFont="1" applyBorder="1" applyAlignment="1">
      <alignment horizontal="right"/>
    </xf>
    <xf numFmtId="0" fontId="33" fillId="0" borderId="23" xfId="0" applyFont="1" applyBorder="1" applyAlignment="1">
      <alignment horizontal="center"/>
    </xf>
    <xf numFmtId="0" fontId="34" fillId="0" borderId="0" xfId="0" applyFont="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30" fillId="0" borderId="0" xfId="0" applyFont="1" applyAlignment="1">
      <alignment horizontal="center" vertical="center" wrapText="1"/>
    </xf>
    <xf numFmtId="0" fontId="30" fillId="0" borderId="11" xfId="0" applyFont="1" applyBorder="1" applyAlignment="1">
      <alignment horizontal="center" vertical="center" wrapText="1"/>
    </xf>
    <xf numFmtId="14" fontId="8" fillId="0" borderId="30" xfId="0" applyNumberFormat="1" applyFont="1" applyBorder="1" applyAlignment="1">
      <alignment horizontal="center"/>
    </xf>
    <xf numFmtId="14" fontId="8" fillId="0" borderId="31" xfId="0" applyNumberFormat="1" applyFont="1" applyBorder="1" applyAlignment="1">
      <alignment horizontal="center"/>
    </xf>
    <xf numFmtId="0" fontId="8" fillId="0" borderId="10" xfId="0" applyNumberFormat="1" applyFont="1" applyBorder="1" applyAlignment="1">
      <alignment horizontal="center" vertical="center"/>
    </xf>
    <xf numFmtId="0" fontId="8"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4"/>
  <sheetViews>
    <sheetView zoomScalePageLayoutView="0" workbookViewId="0" topLeftCell="A1">
      <selection activeCell="O18" sqref="O18:P18"/>
    </sheetView>
  </sheetViews>
  <sheetFormatPr defaultColWidth="9.125" defaultRowHeight="12.75"/>
  <cols>
    <col min="1" max="9" width="8.875" style="1" customWidth="1"/>
    <col min="10" max="16384" width="9.125" style="1" customWidth="1"/>
  </cols>
  <sheetData>
    <row r="1" spans="10:16" ht="15">
      <c r="J1" s="72" t="s">
        <v>243</v>
      </c>
      <c r="K1" s="72"/>
      <c r="L1" s="72"/>
      <c r="M1" s="72"/>
      <c r="N1" s="72"/>
      <c r="O1" s="72"/>
      <c r="P1" s="72"/>
    </row>
    <row r="2" spans="10:16" ht="15">
      <c r="J2" s="73" t="s">
        <v>290</v>
      </c>
      <c r="K2" s="73"/>
      <c r="L2" s="73"/>
      <c r="M2" s="73"/>
      <c r="N2" s="73"/>
      <c r="O2" s="73"/>
      <c r="P2" s="73"/>
    </row>
    <row r="3" spans="10:16" ht="12.75">
      <c r="J3" s="74" t="s">
        <v>244</v>
      </c>
      <c r="K3" s="74"/>
      <c r="L3" s="74"/>
      <c r="M3" s="74"/>
      <c r="N3" s="74"/>
      <c r="O3" s="74"/>
      <c r="P3" s="74"/>
    </row>
    <row r="4" spans="10:16" ht="15">
      <c r="J4" s="73"/>
      <c r="K4" s="73"/>
      <c r="L4" s="73"/>
      <c r="M4" s="73"/>
      <c r="N4" s="73"/>
      <c r="O4" s="73"/>
      <c r="P4" s="73"/>
    </row>
    <row r="5" spans="10:16" ht="12.75">
      <c r="J5" s="74" t="s">
        <v>245</v>
      </c>
      <c r="K5" s="74"/>
      <c r="L5" s="74"/>
      <c r="M5" s="74"/>
      <c r="N5" s="74"/>
      <c r="O5" s="74"/>
      <c r="P5" s="74"/>
    </row>
    <row r="6" spans="10:16" ht="27.75" customHeight="1">
      <c r="J6" s="75" t="s">
        <v>292</v>
      </c>
      <c r="K6" s="75"/>
      <c r="L6" s="75"/>
      <c r="M6" s="75"/>
      <c r="N6" s="75"/>
      <c r="O6" s="75"/>
      <c r="P6" s="75"/>
    </row>
    <row r="7" spans="10:16" ht="15">
      <c r="J7" s="76" t="s">
        <v>246</v>
      </c>
      <c r="K7" s="76"/>
      <c r="L7" s="76"/>
      <c r="M7" s="76"/>
      <c r="N7" s="76"/>
      <c r="O7" s="76"/>
      <c r="P7" s="76"/>
    </row>
    <row r="8" spans="10:16" ht="15">
      <c r="J8" s="14"/>
      <c r="K8" s="14"/>
      <c r="L8" s="14"/>
      <c r="M8" s="14"/>
      <c r="N8" s="14"/>
      <c r="O8" s="14"/>
      <c r="P8" s="14"/>
    </row>
    <row r="9" spans="10:16" ht="15">
      <c r="J9" s="14"/>
      <c r="K9" s="14"/>
      <c r="L9" s="14"/>
      <c r="M9" s="14"/>
      <c r="N9" s="14"/>
      <c r="O9" s="14"/>
      <c r="P9" s="14"/>
    </row>
    <row r="10" spans="10:16" ht="15">
      <c r="J10" s="14"/>
      <c r="K10" s="14"/>
      <c r="L10" s="14"/>
      <c r="M10" s="14"/>
      <c r="N10" s="14"/>
      <c r="O10" s="14"/>
      <c r="P10" s="14"/>
    </row>
    <row r="12" spans="1:10" ht="19.5" customHeight="1">
      <c r="A12" s="77" t="s">
        <v>247</v>
      </c>
      <c r="B12" s="77"/>
      <c r="C12" s="77"/>
      <c r="D12" s="77"/>
      <c r="E12" s="77"/>
      <c r="F12" s="77"/>
      <c r="G12" s="77"/>
      <c r="H12" s="77"/>
      <c r="I12" s="77"/>
      <c r="J12" s="77"/>
    </row>
    <row r="13" spans="1:10" ht="19.5" customHeight="1">
      <c r="A13" s="77" t="s">
        <v>248</v>
      </c>
      <c r="B13" s="77"/>
      <c r="C13" s="77"/>
      <c r="D13" s="77"/>
      <c r="E13" s="77"/>
      <c r="F13" s="77"/>
      <c r="G13" s="77"/>
      <c r="H13" s="77"/>
      <c r="I13" s="77"/>
      <c r="J13" s="77"/>
    </row>
    <row r="14" spans="1:10" ht="19.5" customHeight="1">
      <c r="A14" s="77" t="s">
        <v>257</v>
      </c>
      <c r="B14" s="77"/>
      <c r="C14" s="77"/>
      <c r="D14" s="77"/>
      <c r="E14" s="77"/>
      <c r="F14" s="77"/>
      <c r="G14" s="77"/>
      <c r="H14" s="77"/>
      <c r="I14" s="77"/>
      <c r="J14" s="77"/>
    </row>
    <row r="15" spans="14:16" ht="19.5" customHeight="1" thickBot="1">
      <c r="N15" s="15"/>
      <c r="O15" s="80" t="s">
        <v>13</v>
      </c>
      <c r="P15" s="81"/>
    </row>
    <row r="16" spans="1:16" ht="19.5" customHeight="1">
      <c r="A16" s="72" t="s">
        <v>254</v>
      </c>
      <c r="B16" s="72"/>
      <c r="C16" s="72"/>
      <c r="D16" s="72"/>
      <c r="E16" s="72"/>
      <c r="F16" s="72"/>
      <c r="G16" s="72"/>
      <c r="H16" s="72"/>
      <c r="I16" s="72"/>
      <c r="J16" s="72"/>
      <c r="O16" s="86">
        <v>43826</v>
      </c>
      <c r="P16" s="87"/>
    </row>
    <row r="17" spans="1:16" ht="19.5" customHeight="1">
      <c r="A17" s="16" t="s">
        <v>251</v>
      </c>
      <c r="N17" s="15" t="s">
        <v>14</v>
      </c>
      <c r="O17" s="78"/>
      <c r="P17" s="79"/>
    </row>
    <row r="18" spans="1:16" ht="19.5" customHeight="1">
      <c r="A18" s="16" t="s">
        <v>252</v>
      </c>
      <c r="D18" s="17" t="s">
        <v>256</v>
      </c>
      <c r="E18" s="18"/>
      <c r="F18" s="18"/>
      <c r="G18" s="18"/>
      <c r="H18" s="18"/>
      <c r="I18" s="18"/>
      <c r="J18" s="18"/>
      <c r="K18" s="18"/>
      <c r="L18" s="19"/>
      <c r="N18" s="15" t="s">
        <v>15</v>
      </c>
      <c r="O18" s="78">
        <v>56</v>
      </c>
      <c r="P18" s="79"/>
    </row>
    <row r="19" spans="14:16" ht="19.5" customHeight="1">
      <c r="N19" s="15" t="s">
        <v>14</v>
      </c>
      <c r="O19" s="78"/>
      <c r="P19" s="79"/>
    </row>
    <row r="20" spans="1:16" ht="19.5" customHeight="1">
      <c r="A20" s="9" t="s">
        <v>249</v>
      </c>
      <c r="B20" s="9"/>
      <c r="C20" s="9"/>
      <c r="D20" s="84" t="s">
        <v>291</v>
      </c>
      <c r="E20" s="84"/>
      <c r="F20" s="84"/>
      <c r="G20" s="84"/>
      <c r="H20" s="84"/>
      <c r="I20" s="84"/>
      <c r="J20" s="84"/>
      <c r="K20" s="84"/>
      <c r="L20" s="20"/>
      <c r="N20" s="15" t="s">
        <v>16</v>
      </c>
      <c r="O20" s="78">
        <v>5263013087</v>
      </c>
      <c r="P20" s="79"/>
    </row>
    <row r="21" spans="1:16" ht="19.5" customHeight="1">
      <c r="A21" s="9" t="s">
        <v>250</v>
      </c>
      <c r="D21" s="85"/>
      <c r="E21" s="85"/>
      <c r="F21" s="85"/>
      <c r="G21" s="85"/>
      <c r="H21" s="85"/>
      <c r="I21" s="85"/>
      <c r="J21" s="85"/>
      <c r="K21" s="85"/>
      <c r="L21" s="21"/>
      <c r="N21" s="15" t="s">
        <v>17</v>
      </c>
      <c r="O21" s="78">
        <v>526301001</v>
      </c>
      <c r="P21" s="79"/>
    </row>
    <row r="22" spans="1:16" ht="19.5" customHeight="1" thickBot="1">
      <c r="A22" s="16" t="s">
        <v>253</v>
      </c>
      <c r="N22" s="15" t="s">
        <v>18</v>
      </c>
      <c r="O22" s="82">
        <v>383</v>
      </c>
      <c r="P22" s="83"/>
    </row>
    <row r="23" ht="15">
      <c r="A23" s="16"/>
    </row>
    <row r="24" ht="15">
      <c r="A24" s="16"/>
    </row>
  </sheetData>
  <sheetProtection/>
  <mergeCells count="20">
    <mergeCell ref="O22:P22"/>
    <mergeCell ref="O18:P18"/>
    <mergeCell ref="O19:P19"/>
    <mergeCell ref="O20:P20"/>
    <mergeCell ref="D20:K21"/>
    <mergeCell ref="O16:P16"/>
    <mergeCell ref="O21:P21"/>
    <mergeCell ref="J7:P7"/>
    <mergeCell ref="A12:J12"/>
    <mergeCell ref="A13:J13"/>
    <mergeCell ref="A14:J14"/>
    <mergeCell ref="A16:J16"/>
    <mergeCell ref="O17:P17"/>
    <mergeCell ref="O15:P15"/>
    <mergeCell ref="J1:P1"/>
    <mergeCell ref="J2:P2"/>
    <mergeCell ref="J3:P3"/>
    <mergeCell ref="J4:P4"/>
    <mergeCell ref="J5:P5"/>
    <mergeCell ref="J6:P6"/>
  </mergeCells>
  <printOptions/>
  <pageMargins left="0.2362204724409449" right="0.2362204724409449" top="0.35433070866141736" bottom="0.35433070866141736"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128"/>
  <sheetViews>
    <sheetView zoomScale="95" zoomScaleNormal="95" zoomScalePageLayoutView="0" workbookViewId="0" topLeftCell="A1">
      <pane xSplit="2" ySplit="8" topLeftCell="C87" activePane="bottomRight" state="frozen"/>
      <selection pane="topLeft" activeCell="A1" sqref="A1"/>
      <selection pane="topRight" activeCell="C1" sqref="C1"/>
      <selection pane="bottomLeft" activeCell="A9" sqref="A9"/>
      <selection pane="bottomRight" activeCell="D96" sqref="D96"/>
    </sheetView>
  </sheetViews>
  <sheetFormatPr defaultColWidth="9.125" defaultRowHeight="12.75"/>
  <cols>
    <col min="1" max="1" width="49.00390625" style="1" customWidth="1"/>
    <col min="2" max="2" width="9.125" style="1" customWidth="1"/>
    <col min="3" max="3" width="42.50390625" style="1" customWidth="1"/>
    <col min="4" max="7" width="15.625" style="1" customWidth="1"/>
    <col min="8" max="16384" width="9.125" style="1" customWidth="1"/>
  </cols>
  <sheetData>
    <row r="1" spans="3:7" ht="15">
      <c r="C1" s="22" t="s">
        <v>19</v>
      </c>
      <c r="D1" s="12"/>
      <c r="F1" s="13"/>
      <c r="G1" s="13"/>
    </row>
    <row r="3" spans="1:7" ht="12.75" customHeight="1">
      <c r="A3" s="88" t="s">
        <v>0</v>
      </c>
      <c r="B3" s="89" t="s">
        <v>1</v>
      </c>
      <c r="C3" s="89" t="s">
        <v>288</v>
      </c>
      <c r="D3" s="88" t="s">
        <v>3</v>
      </c>
      <c r="E3" s="88"/>
      <c r="F3" s="88"/>
      <c r="G3" s="88"/>
    </row>
    <row r="4" spans="1:7" ht="52.5" customHeight="1">
      <c r="A4" s="88"/>
      <c r="B4" s="89"/>
      <c r="C4" s="89"/>
      <c r="D4" s="8" t="s">
        <v>281</v>
      </c>
      <c r="E4" s="8" t="s">
        <v>282</v>
      </c>
      <c r="F4" s="8" t="s">
        <v>283</v>
      </c>
      <c r="G4" s="8" t="s">
        <v>2</v>
      </c>
    </row>
    <row r="5" spans="1:7" ht="12.75">
      <c r="A5" s="51" t="s">
        <v>4</v>
      </c>
      <c r="B5" s="51" t="s">
        <v>5</v>
      </c>
      <c r="C5" s="51" t="s">
        <v>6</v>
      </c>
      <c r="D5" s="51" t="s">
        <v>8</v>
      </c>
      <c r="E5" s="51" t="s">
        <v>9</v>
      </c>
      <c r="F5" s="51" t="s">
        <v>10</v>
      </c>
      <c r="G5" s="51" t="s">
        <v>11</v>
      </c>
    </row>
    <row r="6" spans="1:7" ht="15">
      <c r="A6" s="24" t="s">
        <v>229</v>
      </c>
      <c r="B6" s="2" t="s">
        <v>20</v>
      </c>
      <c r="C6" s="2" t="s">
        <v>21</v>
      </c>
      <c r="D6" s="3"/>
      <c r="E6" s="3"/>
      <c r="F6" s="3"/>
      <c r="G6" s="25"/>
    </row>
    <row r="7" spans="1:7" ht="15">
      <c r="A7" s="24" t="s">
        <v>230</v>
      </c>
      <c r="B7" s="2" t="s">
        <v>22</v>
      </c>
      <c r="C7" s="2" t="s">
        <v>21</v>
      </c>
      <c r="D7" s="3"/>
      <c r="E7" s="3"/>
      <c r="F7" s="3"/>
      <c r="G7" s="25"/>
    </row>
    <row r="8" spans="1:7" s="50" customFormat="1" ht="12.75">
      <c r="A8" s="52" t="s">
        <v>23</v>
      </c>
      <c r="B8" s="7" t="s">
        <v>24</v>
      </c>
      <c r="C8" s="7"/>
      <c r="D8" s="49">
        <f>D9+D11+D15+D17+D19+D24</f>
        <v>49480064.48</v>
      </c>
      <c r="E8" s="49">
        <f>E9+E11+E15+E17+E19+E24</f>
        <v>49780134.8</v>
      </c>
      <c r="F8" s="49">
        <f>F9+F11+F15+F17+F19+F24</f>
        <v>49841762.65</v>
      </c>
      <c r="G8" s="49">
        <f>G9+G11</f>
        <v>0</v>
      </c>
    </row>
    <row r="9" spans="1:7" ht="28.5" customHeight="1">
      <c r="A9" s="53" t="s">
        <v>25</v>
      </c>
      <c r="B9" s="2" t="s">
        <v>26</v>
      </c>
      <c r="C9" s="48" t="s">
        <v>27</v>
      </c>
      <c r="D9" s="6">
        <f>D10</f>
        <v>0</v>
      </c>
      <c r="E9" s="6">
        <f>E10</f>
        <v>0</v>
      </c>
      <c r="F9" s="6">
        <f>F10</f>
        <v>0</v>
      </c>
      <c r="G9" s="6">
        <f>G10</f>
        <v>0</v>
      </c>
    </row>
    <row r="10" spans="1:7" ht="28.5" customHeight="1">
      <c r="A10" s="54" t="s">
        <v>28</v>
      </c>
      <c r="B10" s="2" t="s">
        <v>29</v>
      </c>
      <c r="C10" s="2"/>
      <c r="D10" s="3"/>
      <c r="E10" s="3"/>
      <c r="F10" s="3"/>
      <c r="G10" s="25"/>
    </row>
    <row r="11" spans="1:7" ht="32.25" customHeight="1">
      <c r="A11" s="55" t="s">
        <v>30</v>
      </c>
      <c r="B11" s="2" t="s">
        <v>31</v>
      </c>
      <c r="C11" s="48" t="s">
        <v>32</v>
      </c>
      <c r="D11" s="6">
        <f>D12+D13+D14</f>
        <v>49375872.48</v>
      </c>
      <c r="E11" s="6">
        <f>E12+E13+E14</f>
        <v>49675942.8</v>
      </c>
      <c r="F11" s="6">
        <f>F12+F13+F14</f>
        <v>49737570.65</v>
      </c>
      <c r="G11" s="6">
        <f>G12+G13+G14</f>
        <v>0</v>
      </c>
    </row>
    <row r="12" spans="1:7" ht="68.25" customHeight="1">
      <c r="A12" s="56" t="s">
        <v>33</v>
      </c>
      <c r="B12" s="2" t="s">
        <v>34</v>
      </c>
      <c r="C12" s="2" t="s">
        <v>32</v>
      </c>
      <c r="D12" s="57">
        <v>47955872.48</v>
      </c>
      <c r="E12" s="57">
        <v>48255942.8</v>
      </c>
      <c r="F12" s="57">
        <v>48317570.65</v>
      </c>
      <c r="G12" s="25"/>
    </row>
    <row r="13" spans="1:7" ht="54" customHeight="1">
      <c r="A13" s="56" t="s">
        <v>36</v>
      </c>
      <c r="B13" s="2" t="s">
        <v>35</v>
      </c>
      <c r="C13" s="2" t="s">
        <v>32</v>
      </c>
      <c r="D13" s="57"/>
      <c r="E13" s="57"/>
      <c r="F13" s="57"/>
      <c r="G13" s="25"/>
    </row>
    <row r="14" spans="1:7" ht="46.5" customHeight="1">
      <c r="A14" s="56" t="s">
        <v>287</v>
      </c>
      <c r="B14" s="2"/>
      <c r="C14" s="67" t="s">
        <v>32</v>
      </c>
      <c r="D14" s="68">
        <v>1420000</v>
      </c>
      <c r="E14" s="68">
        <v>1420000</v>
      </c>
      <c r="F14" s="68">
        <v>1420000</v>
      </c>
      <c r="G14" s="25"/>
    </row>
    <row r="15" spans="1:7" ht="26.25">
      <c r="A15" s="55" t="s">
        <v>37</v>
      </c>
      <c r="B15" s="2" t="s">
        <v>38</v>
      </c>
      <c r="C15" s="2" t="s">
        <v>39</v>
      </c>
      <c r="D15" s="57"/>
      <c r="E15" s="57"/>
      <c r="F15" s="57"/>
      <c r="G15" s="25"/>
    </row>
    <row r="16" spans="1:7" ht="28.5" customHeight="1">
      <c r="A16" s="54" t="s">
        <v>28</v>
      </c>
      <c r="B16" s="2" t="s">
        <v>40</v>
      </c>
      <c r="C16" s="2" t="s">
        <v>39</v>
      </c>
      <c r="D16" s="3"/>
      <c r="E16" s="3"/>
      <c r="F16" s="3"/>
      <c r="G16" s="25"/>
    </row>
    <row r="17" spans="1:7" ht="12.75">
      <c r="A17" s="55" t="s">
        <v>41</v>
      </c>
      <c r="B17" s="2" t="s">
        <v>42</v>
      </c>
      <c r="C17" s="48" t="s">
        <v>43</v>
      </c>
      <c r="D17" s="5">
        <f>D18</f>
        <v>0</v>
      </c>
      <c r="E17" s="5">
        <f>E18</f>
        <v>0</v>
      </c>
      <c r="F17" s="5">
        <f>F18</f>
        <v>0</v>
      </c>
      <c r="G17" s="6">
        <f>G18</f>
        <v>0</v>
      </c>
    </row>
    <row r="18" spans="1:7" ht="28.5" customHeight="1">
      <c r="A18" s="56" t="s">
        <v>28</v>
      </c>
      <c r="B18" s="2" t="s">
        <v>289</v>
      </c>
      <c r="C18" s="2" t="s">
        <v>43</v>
      </c>
      <c r="D18" s="3"/>
      <c r="E18" s="3"/>
      <c r="F18" s="3"/>
      <c r="G18" s="25"/>
    </row>
    <row r="19" spans="1:7" ht="12.75">
      <c r="A19" s="55" t="s">
        <v>44</v>
      </c>
      <c r="B19" s="2" t="s">
        <v>45</v>
      </c>
      <c r="C19" s="48" t="s">
        <v>46</v>
      </c>
      <c r="D19" s="5">
        <f>D20+D21</f>
        <v>104192</v>
      </c>
      <c r="E19" s="5">
        <f>E20+E21</f>
        <v>104192</v>
      </c>
      <c r="F19" s="5">
        <f>F20+F21</f>
        <v>104192</v>
      </c>
      <c r="G19" s="6">
        <f>G20+G21</f>
        <v>0</v>
      </c>
    </row>
    <row r="20" spans="1:7" ht="26.25">
      <c r="A20" s="56" t="s">
        <v>231</v>
      </c>
      <c r="B20" s="2" t="s">
        <v>47</v>
      </c>
      <c r="C20" s="2" t="s">
        <v>46</v>
      </c>
      <c r="D20" s="57">
        <v>104192</v>
      </c>
      <c r="E20" s="57">
        <v>104192</v>
      </c>
      <c r="F20" s="57">
        <v>104192</v>
      </c>
      <c r="G20" s="25"/>
    </row>
    <row r="21" spans="1:7" ht="14.25" customHeight="1">
      <c r="A21" s="56" t="s">
        <v>48</v>
      </c>
      <c r="B21" s="2" t="s">
        <v>49</v>
      </c>
      <c r="C21" s="2" t="s">
        <v>46</v>
      </c>
      <c r="D21" s="57"/>
      <c r="E21" s="57"/>
      <c r="F21" s="57"/>
      <c r="G21" s="25"/>
    </row>
    <row r="22" spans="1:7" ht="12.75">
      <c r="A22" s="55" t="s">
        <v>50</v>
      </c>
      <c r="B22" s="2"/>
      <c r="C22" s="2"/>
      <c r="D22" s="57"/>
      <c r="E22" s="57"/>
      <c r="F22" s="57"/>
      <c r="G22" s="25"/>
    </row>
    <row r="23" spans="1:7" ht="28.5" customHeight="1">
      <c r="A23" s="56" t="s">
        <v>28</v>
      </c>
      <c r="B23" s="2"/>
      <c r="C23" s="2"/>
      <c r="D23" s="3"/>
      <c r="E23" s="3"/>
      <c r="F23" s="3"/>
      <c r="G23" s="25"/>
    </row>
    <row r="24" spans="1:7" ht="15">
      <c r="A24" s="55" t="s">
        <v>232</v>
      </c>
      <c r="B24" s="2" t="s">
        <v>51</v>
      </c>
      <c r="C24" s="48" t="s">
        <v>233</v>
      </c>
      <c r="D24" s="5">
        <f>D25</f>
        <v>0</v>
      </c>
      <c r="E24" s="5">
        <f>E25</f>
        <v>0</v>
      </c>
      <c r="F24" s="5">
        <f>F25</f>
        <v>0</v>
      </c>
      <c r="G24" s="58" t="str">
        <f>G25</f>
        <v>Х</v>
      </c>
    </row>
    <row r="25" spans="1:7" ht="39.75" customHeight="1">
      <c r="A25" s="56" t="s">
        <v>234</v>
      </c>
      <c r="B25" s="2" t="s">
        <v>52</v>
      </c>
      <c r="C25" s="2" t="s">
        <v>53</v>
      </c>
      <c r="D25" s="57"/>
      <c r="E25" s="57"/>
      <c r="F25" s="57"/>
      <c r="G25" s="59" t="s">
        <v>233</v>
      </c>
    </row>
    <row r="26" spans="1:7" ht="12.75">
      <c r="A26" s="24"/>
      <c r="B26" s="2"/>
      <c r="C26" s="2"/>
      <c r="D26" s="57"/>
      <c r="E26" s="57"/>
      <c r="F26" s="57"/>
      <c r="G26" s="25"/>
    </row>
    <row r="27" spans="1:7" s="50" customFormat="1" ht="12.75">
      <c r="A27" s="52" t="s">
        <v>54</v>
      </c>
      <c r="B27" s="7" t="s">
        <v>55</v>
      </c>
      <c r="C27" s="7" t="s">
        <v>233</v>
      </c>
      <c r="D27" s="49">
        <f>D28+D55+D61+D76+D80+D82</f>
        <v>49480064.48</v>
      </c>
      <c r="E27" s="49">
        <f>E28+E55+E61+E76+E80+E82</f>
        <v>49780134.8</v>
      </c>
      <c r="F27" s="49">
        <f>F28+F55+F61+F76+F80+F82</f>
        <v>49841762.65</v>
      </c>
      <c r="G27" s="49"/>
    </row>
    <row r="28" spans="1:7" ht="26.25">
      <c r="A28" s="53" t="s">
        <v>235</v>
      </c>
      <c r="B28" s="2" t="s">
        <v>56</v>
      </c>
      <c r="C28" s="48" t="s">
        <v>233</v>
      </c>
      <c r="D28" s="5">
        <f>D29+D35+D40+D43+D50+D51+D52</f>
        <v>47035161.62</v>
      </c>
      <c r="E28" s="5">
        <f>E29+E35+E40+E43+E50+E51+E52</f>
        <v>47275974.39</v>
      </c>
      <c r="F28" s="5">
        <f>F29+F35+F40+F43+F50+F51+F52</f>
        <v>47275974.39</v>
      </c>
      <c r="G28" s="60" t="s">
        <v>233</v>
      </c>
    </row>
    <row r="29" spans="1:7" ht="26.25">
      <c r="A29" s="56" t="s">
        <v>57</v>
      </c>
      <c r="B29" s="2" t="s">
        <v>58</v>
      </c>
      <c r="C29" s="48" t="s">
        <v>59</v>
      </c>
      <c r="D29" s="5">
        <f>SUM(D30:D34)</f>
        <v>36123588.8</v>
      </c>
      <c r="E29" s="5">
        <f>SUM(E30:E34)</f>
        <v>36308544.85</v>
      </c>
      <c r="F29" s="5">
        <f>SUM(F30:F34)</f>
        <v>36308544.85</v>
      </c>
      <c r="G29" s="60" t="s">
        <v>233</v>
      </c>
    </row>
    <row r="30" spans="1:7" ht="12.75">
      <c r="A30" s="56"/>
      <c r="B30" s="2"/>
      <c r="C30" s="61" t="s">
        <v>293</v>
      </c>
      <c r="D30" s="57">
        <v>35173088.8</v>
      </c>
      <c r="E30" s="57">
        <v>35358044.85</v>
      </c>
      <c r="F30" s="57">
        <v>35358044.85</v>
      </c>
      <c r="G30" s="59"/>
    </row>
    <row r="31" spans="1:7" ht="12.75">
      <c r="A31" s="56"/>
      <c r="B31" s="2"/>
      <c r="C31" s="61" t="s">
        <v>294</v>
      </c>
      <c r="D31" s="57">
        <v>125000</v>
      </c>
      <c r="E31" s="57">
        <v>125000</v>
      </c>
      <c r="F31" s="57">
        <v>125000</v>
      </c>
      <c r="G31" s="59"/>
    </row>
    <row r="32" spans="1:7" ht="12.75">
      <c r="A32" s="56"/>
      <c r="B32" s="2"/>
      <c r="C32" s="69" t="s">
        <v>295</v>
      </c>
      <c r="D32" s="68">
        <v>823500</v>
      </c>
      <c r="E32" s="68">
        <v>823500</v>
      </c>
      <c r="F32" s="68">
        <v>823500</v>
      </c>
      <c r="G32" s="59"/>
    </row>
    <row r="33" spans="1:7" ht="12.75">
      <c r="A33" s="56"/>
      <c r="B33" s="2"/>
      <c r="C33" s="69" t="s">
        <v>309</v>
      </c>
      <c r="D33" s="68">
        <v>2000</v>
      </c>
      <c r="E33" s="68">
        <v>2000</v>
      </c>
      <c r="F33" s="68">
        <v>2000</v>
      </c>
      <c r="G33" s="59"/>
    </row>
    <row r="34" spans="1:7" ht="12.75">
      <c r="A34" s="56"/>
      <c r="B34" s="2"/>
      <c r="C34" s="61"/>
      <c r="D34" s="57"/>
      <c r="E34" s="57"/>
      <c r="F34" s="57"/>
      <c r="G34" s="59"/>
    </row>
    <row r="35" spans="1:7" ht="28.5" customHeight="1">
      <c r="A35" s="56" t="s">
        <v>60</v>
      </c>
      <c r="B35" s="2" t="s">
        <v>61</v>
      </c>
      <c r="C35" s="48" t="s">
        <v>62</v>
      </c>
      <c r="D35" s="5">
        <f>SUM(D36:D39)</f>
        <v>2400</v>
      </c>
      <c r="E35" s="5">
        <f>SUM(E36:E39)</f>
        <v>2400</v>
      </c>
      <c r="F35" s="5">
        <f>SUM(F36:F39)</f>
        <v>2400</v>
      </c>
      <c r="G35" s="60" t="s">
        <v>233</v>
      </c>
    </row>
    <row r="36" spans="1:7" ht="12.75">
      <c r="A36" s="56"/>
      <c r="B36" s="2"/>
      <c r="C36" s="61" t="s">
        <v>296</v>
      </c>
      <c r="D36" s="57">
        <v>2400</v>
      </c>
      <c r="E36" s="57">
        <v>2400</v>
      </c>
      <c r="F36" s="57">
        <v>2400</v>
      </c>
      <c r="G36" s="59"/>
    </row>
    <row r="37" spans="1:7" ht="12.75">
      <c r="A37" s="56"/>
      <c r="B37" s="2"/>
      <c r="C37" s="69" t="s">
        <v>310</v>
      </c>
      <c r="D37" s="57"/>
      <c r="E37" s="57"/>
      <c r="F37" s="57"/>
      <c r="G37" s="59"/>
    </row>
    <row r="38" spans="1:7" ht="12.75">
      <c r="A38" s="56"/>
      <c r="B38" s="2"/>
      <c r="C38" s="69"/>
      <c r="D38" s="57"/>
      <c r="E38" s="57"/>
      <c r="F38" s="57"/>
      <c r="G38" s="59"/>
    </row>
    <row r="39" spans="1:7" ht="12.75">
      <c r="A39" s="56"/>
      <c r="B39" s="2"/>
      <c r="C39" s="61"/>
      <c r="D39" s="57"/>
      <c r="E39" s="57"/>
      <c r="F39" s="57"/>
      <c r="G39" s="59"/>
    </row>
    <row r="40" spans="1:7" ht="28.5" customHeight="1">
      <c r="A40" s="56" t="s">
        <v>63</v>
      </c>
      <c r="B40" s="2" t="s">
        <v>64</v>
      </c>
      <c r="C40" s="48" t="s">
        <v>65</v>
      </c>
      <c r="D40" s="5">
        <f>SUM(D41:D42)</f>
        <v>0</v>
      </c>
      <c r="E40" s="5">
        <f>SUM(E41:E42)</f>
        <v>0</v>
      </c>
      <c r="F40" s="5">
        <f>SUM(F41:F42)</f>
        <v>0</v>
      </c>
      <c r="G40" s="60" t="s">
        <v>233</v>
      </c>
    </row>
    <row r="41" spans="1:7" ht="12.75">
      <c r="A41" s="56"/>
      <c r="B41" s="2"/>
      <c r="C41" s="61"/>
      <c r="D41" s="57"/>
      <c r="E41" s="57"/>
      <c r="F41" s="57"/>
      <c r="G41" s="59"/>
    </row>
    <row r="42" spans="1:7" ht="12.75">
      <c r="A42" s="56"/>
      <c r="B42" s="2"/>
      <c r="C42" s="61"/>
      <c r="D42" s="57"/>
      <c r="E42" s="57"/>
      <c r="F42" s="57"/>
      <c r="G42" s="59"/>
    </row>
    <row r="43" spans="1:7" ht="53.25" customHeight="1">
      <c r="A43" s="56" t="s">
        <v>66</v>
      </c>
      <c r="B43" s="2" t="s">
        <v>67</v>
      </c>
      <c r="C43" s="48" t="s">
        <v>68</v>
      </c>
      <c r="D43" s="5">
        <f>D44+D49</f>
        <v>10909172.82</v>
      </c>
      <c r="E43" s="5">
        <f>E44+E49</f>
        <v>10965029.54</v>
      </c>
      <c r="F43" s="5">
        <f>F44+F49</f>
        <v>10965029.54</v>
      </c>
      <c r="G43" s="60" t="s">
        <v>233</v>
      </c>
    </row>
    <row r="44" spans="1:7" ht="26.25">
      <c r="A44" s="62" t="s">
        <v>69</v>
      </c>
      <c r="B44" s="2" t="s">
        <v>70</v>
      </c>
      <c r="C44" s="48" t="s">
        <v>68</v>
      </c>
      <c r="D44" s="5">
        <f>SUM(D45:D48)</f>
        <v>10909172.82</v>
      </c>
      <c r="E44" s="5">
        <f>SUM(E45:E48)</f>
        <v>10965029.54</v>
      </c>
      <c r="F44" s="5">
        <f>SUM(F45:F48)</f>
        <v>10965029.54</v>
      </c>
      <c r="G44" s="60" t="s">
        <v>233</v>
      </c>
    </row>
    <row r="45" spans="1:7" ht="12.75">
      <c r="A45" s="56"/>
      <c r="B45" s="2"/>
      <c r="C45" s="61" t="s">
        <v>297</v>
      </c>
      <c r="D45" s="57">
        <v>10660022.82</v>
      </c>
      <c r="E45" s="57">
        <v>10715879.54</v>
      </c>
      <c r="F45" s="57">
        <v>10715879.54</v>
      </c>
      <c r="G45" s="59"/>
    </row>
    <row r="46" spans="1:7" ht="12.75">
      <c r="A46" s="56"/>
      <c r="B46" s="2"/>
      <c r="C46" s="69" t="s">
        <v>311</v>
      </c>
      <c r="D46" s="68">
        <v>249150</v>
      </c>
      <c r="E46" s="68">
        <v>249150</v>
      </c>
      <c r="F46" s="68">
        <v>249150</v>
      </c>
      <c r="G46" s="59"/>
    </row>
    <row r="47" spans="1:7" ht="12.75">
      <c r="A47" s="56"/>
      <c r="B47" s="2"/>
      <c r="C47" s="61"/>
      <c r="D47" s="57"/>
      <c r="E47" s="57"/>
      <c r="F47" s="57"/>
      <c r="G47" s="59"/>
    </row>
    <row r="48" spans="1:7" ht="12.75">
      <c r="A48" s="56"/>
      <c r="B48" s="2"/>
      <c r="C48" s="61"/>
      <c r="D48" s="57"/>
      <c r="E48" s="57"/>
      <c r="F48" s="57"/>
      <c r="G48" s="59"/>
    </row>
    <row r="49" spans="1:7" ht="12.75">
      <c r="A49" s="62" t="s">
        <v>71</v>
      </c>
      <c r="B49" s="2" t="s">
        <v>72</v>
      </c>
      <c r="C49" s="2" t="s">
        <v>68</v>
      </c>
      <c r="D49" s="57"/>
      <c r="E49" s="57"/>
      <c r="F49" s="57"/>
      <c r="G49" s="59" t="s">
        <v>233</v>
      </c>
    </row>
    <row r="50" spans="1:7" ht="26.25" customHeight="1">
      <c r="A50" s="56" t="s">
        <v>73</v>
      </c>
      <c r="B50" s="2" t="s">
        <v>74</v>
      </c>
      <c r="C50" s="2" t="s">
        <v>75</v>
      </c>
      <c r="D50" s="57"/>
      <c r="E50" s="57"/>
      <c r="F50" s="57"/>
      <c r="G50" s="59" t="s">
        <v>233</v>
      </c>
    </row>
    <row r="51" spans="1:7" ht="26.25">
      <c r="A51" s="56" t="s">
        <v>76</v>
      </c>
      <c r="B51" s="2" t="s">
        <v>77</v>
      </c>
      <c r="C51" s="2" t="s">
        <v>78</v>
      </c>
      <c r="D51" s="57"/>
      <c r="E51" s="57"/>
      <c r="F51" s="57"/>
      <c r="G51" s="59" t="s">
        <v>233</v>
      </c>
    </row>
    <row r="52" spans="1:7" ht="39">
      <c r="A52" s="56" t="s">
        <v>79</v>
      </c>
      <c r="B52" s="2" t="s">
        <v>80</v>
      </c>
      <c r="C52" s="48" t="s">
        <v>81</v>
      </c>
      <c r="D52" s="5">
        <f>D53+D54</f>
        <v>0</v>
      </c>
      <c r="E52" s="5">
        <f>E53+E54</f>
        <v>0</v>
      </c>
      <c r="F52" s="5">
        <f>F53+F54</f>
        <v>0</v>
      </c>
      <c r="G52" s="60" t="s">
        <v>233</v>
      </c>
    </row>
    <row r="53" spans="1:7" ht="26.25">
      <c r="A53" s="62" t="s">
        <v>82</v>
      </c>
      <c r="B53" s="2" t="s">
        <v>83</v>
      </c>
      <c r="C53" s="2" t="s">
        <v>81</v>
      </c>
      <c r="D53" s="57"/>
      <c r="E53" s="57"/>
      <c r="F53" s="57"/>
      <c r="G53" s="59" t="s">
        <v>233</v>
      </c>
    </row>
    <row r="54" spans="1:7" ht="26.25">
      <c r="A54" s="62" t="s">
        <v>84</v>
      </c>
      <c r="B54" s="2" t="s">
        <v>85</v>
      </c>
      <c r="C54" s="2" t="s">
        <v>81</v>
      </c>
      <c r="D54" s="57"/>
      <c r="E54" s="57"/>
      <c r="F54" s="57"/>
      <c r="G54" s="59" t="s">
        <v>233</v>
      </c>
    </row>
    <row r="55" spans="1:7" ht="12.75">
      <c r="A55" s="53" t="s">
        <v>86</v>
      </c>
      <c r="B55" s="2" t="s">
        <v>87</v>
      </c>
      <c r="C55" s="2" t="s">
        <v>88</v>
      </c>
      <c r="D55" s="57"/>
      <c r="E55" s="57"/>
      <c r="F55" s="57"/>
      <c r="G55" s="59" t="s">
        <v>233</v>
      </c>
    </row>
    <row r="56" spans="1:7" ht="39">
      <c r="A56" s="56" t="s">
        <v>89</v>
      </c>
      <c r="B56" s="2" t="s">
        <v>90</v>
      </c>
      <c r="C56" s="2" t="s">
        <v>91</v>
      </c>
      <c r="D56" s="57"/>
      <c r="E56" s="57"/>
      <c r="F56" s="57"/>
      <c r="G56" s="59" t="s">
        <v>233</v>
      </c>
    </row>
    <row r="57" spans="1:7" ht="52.5">
      <c r="A57" s="62" t="s">
        <v>92</v>
      </c>
      <c r="B57" s="2" t="s">
        <v>93</v>
      </c>
      <c r="C57" s="2" t="s">
        <v>94</v>
      </c>
      <c r="D57" s="57"/>
      <c r="E57" s="57"/>
      <c r="F57" s="57"/>
      <c r="G57" s="59" t="s">
        <v>233</v>
      </c>
    </row>
    <row r="58" spans="1:7" ht="39">
      <c r="A58" s="56" t="s">
        <v>95</v>
      </c>
      <c r="B58" s="2" t="s">
        <v>96</v>
      </c>
      <c r="C58" s="2" t="s">
        <v>97</v>
      </c>
      <c r="D58" s="57"/>
      <c r="E58" s="57"/>
      <c r="F58" s="57"/>
      <c r="G58" s="59" t="s">
        <v>233</v>
      </c>
    </row>
    <row r="59" spans="1:7" ht="65.25">
      <c r="A59" s="56" t="s">
        <v>98</v>
      </c>
      <c r="B59" s="2" t="s">
        <v>99</v>
      </c>
      <c r="C59" s="2" t="s">
        <v>100</v>
      </c>
      <c r="D59" s="57"/>
      <c r="E59" s="57"/>
      <c r="F59" s="57"/>
      <c r="G59" s="59" t="s">
        <v>233</v>
      </c>
    </row>
    <row r="60" spans="1:7" ht="26.25">
      <c r="A60" s="56" t="s">
        <v>101</v>
      </c>
      <c r="B60" s="2" t="s">
        <v>102</v>
      </c>
      <c r="C60" s="2" t="s">
        <v>103</v>
      </c>
      <c r="D60" s="57"/>
      <c r="E60" s="57"/>
      <c r="F60" s="57"/>
      <c r="G60" s="59" t="s">
        <v>233</v>
      </c>
    </row>
    <row r="61" spans="1:7" ht="12.75">
      <c r="A61" s="53" t="s">
        <v>104</v>
      </c>
      <c r="B61" s="2" t="s">
        <v>105</v>
      </c>
      <c r="C61" s="48" t="s">
        <v>106</v>
      </c>
      <c r="D61" s="5">
        <f>D62+D67+D73</f>
        <v>73640.18</v>
      </c>
      <c r="E61" s="5">
        <f>E62+E67+E73</f>
        <v>73640.18</v>
      </c>
      <c r="F61" s="5">
        <f>F62+F67+F73</f>
        <v>73640.18</v>
      </c>
      <c r="G61" s="59" t="s">
        <v>233</v>
      </c>
    </row>
    <row r="62" spans="1:7" ht="26.25">
      <c r="A62" s="56" t="s">
        <v>107</v>
      </c>
      <c r="B62" s="2" t="s">
        <v>108</v>
      </c>
      <c r="C62" s="48" t="s">
        <v>109</v>
      </c>
      <c r="D62" s="5">
        <f>SUM(D63:D66)</f>
        <v>71640.18</v>
      </c>
      <c r="E62" s="5">
        <f>SUM(E63:E66)</f>
        <v>71640.18</v>
      </c>
      <c r="F62" s="5">
        <f>SUM(F63:F66)</f>
        <v>71640.18</v>
      </c>
      <c r="G62" s="60" t="s">
        <v>233</v>
      </c>
    </row>
    <row r="63" spans="1:7" ht="12.75">
      <c r="A63" s="56"/>
      <c r="B63" s="2"/>
      <c r="C63" s="61" t="s">
        <v>298</v>
      </c>
      <c r="D63" s="57">
        <v>16792.4</v>
      </c>
      <c r="E63" s="57">
        <v>16792.4</v>
      </c>
      <c r="F63" s="57">
        <v>16792.4</v>
      </c>
      <c r="G63" s="59"/>
    </row>
    <row r="64" spans="1:7" ht="12.75">
      <c r="A64" s="56"/>
      <c r="B64" s="2"/>
      <c r="C64" s="61" t="s">
        <v>299</v>
      </c>
      <c r="D64" s="57">
        <v>54847.78</v>
      </c>
      <c r="E64" s="57">
        <v>54847.78</v>
      </c>
      <c r="F64" s="57">
        <v>54847.78</v>
      </c>
      <c r="G64" s="59"/>
    </row>
    <row r="65" spans="1:7" ht="12.75">
      <c r="A65" s="56"/>
      <c r="B65" s="2"/>
      <c r="C65" s="61"/>
      <c r="D65" s="57"/>
      <c r="E65" s="57"/>
      <c r="F65" s="57"/>
      <c r="G65" s="59"/>
    </row>
    <row r="66" spans="1:7" ht="12.75">
      <c r="A66" s="56"/>
      <c r="B66" s="2"/>
      <c r="C66" s="61"/>
      <c r="D66" s="57"/>
      <c r="E66" s="57"/>
      <c r="F66" s="57"/>
      <c r="G66" s="59"/>
    </row>
    <row r="67" spans="1:7" ht="39">
      <c r="A67" s="56" t="s">
        <v>110</v>
      </c>
      <c r="B67" s="2" t="s">
        <v>111</v>
      </c>
      <c r="C67" s="48" t="s">
        <v>112</v>
      </c>
      <c r="D67" s="5">
        <f>SUM(D68:D72)</f>
        <v>0</v>
      </c>
      <c r="E67" s="5">
        <f>SUM(E68:E72)</f>
        <v>0</v>
      </c>
      <c r="F67" s="5">
        <f>SUM(F68:F72)</f>
        <v>0</v>
      </c>
      <c r="G67" s="60" t="s">
        <v>233</v>
      </c>
    </row>
    <row r="68" spans="1:7" ht="12.75">
      <c r="A68" s="56"/>
      <c r="B68" s="2"/>
      <c r="C68" s="61"/>
      <c r="D68" s="57"/>
      <c r="E68" s="57"/>
      <c r="F68" s="57"/>
      <c r="G68" s="59"/>
    </row>
    <row r="69" spans="1:7" ht="12.75">
      <c r="A69" s="56"/>
      <c r="B69" s="2"/>
      <c r="C69" s="61"/>
      <c r="D69" s="57"/>
      <c r="E69" s="57"/>
      <c r="F69" s="57"/>
      <c r="G69" s="59"/>
    </row>
    <row r="70" spans="1:7" ht="12.75">
      <c r="A70" s="56"/>
      <c r="B70" s="2"/>
      <c r="C70" s="61"/>
      <c r="D70" s="57"/>
      <c r="E70" s="57"/>
      <c r="F70" s="57"/>
      <c r="G70" s="59"/>
    </row>
    <row r="71" spans="1:7" ht="12.75">
      <c r="A71" s="56"/>
      <c r="B71" s="2"/>
      <c r="C71" s="61"/>
      <c r="D71" s="57"/>
      <c r="E71" s="57"/>
      <c r="F71" s="57"/>
      <c r="G71" s="59"/>
    </row>
    <row r="72" spans="1:7" ht="12.75">
      <c r="A72" s="56"/>
      <c r="B72" s="2"/>
      <c r="C72" s="61"/>
      <c r="D72" s="57"/>
      <c r="E72" s="57"/>
      <c r="F72" s="57"/>
      <c r="G72" s="59"/>
    </row>
    <row r="73" spans="1:7" ht="26.25">
      <c r="A73" s="56" t="s">
        <v>113</v>
      </c>
      <c r="B73" s="2" t="s">
        <v>114</v>
      </c>
      <c r="C73" s="48" t="s">
        <v>115</v>
      </c>
      <c r="D73" s="5">
        <f>SUM(D74:D75)</f>
        <v>2000</v>
      </c>
      <c r="E73" s="5">
        <f>SUM(E74:E75)</f>
        <v>2000</v>
      </c>
      <c r="F73" s="5">
        <f>SUM(F74:F75)</f>
        <v>2000</v>
      </c>
      <c r="G73" s="60" t="s">
        <v>233</v>
      </c>
    </row>
    <row r="74" spans="1:7" ht="12.75">
      <c r="A74" s="56"/>
      <c r="B74" s="2"/>
      <c r="C74" s="61" t="s">
        <v>300</v>
      </c>
      <c r="D74" s="57">
        <v>2000</v>
      </c>
      <c r="E74" s="57">
        <v>2000</v>
      </c>
      <c r="F74" s="57">
        <v>2000</v>
      </c>
      <c r="G74" s="59"/>
    </row>
    <row r="75" spans="1:7" ht="12.75">
      <c r="A75" s="56"/>
      <c r="B75" s="2"/>
      <c r="C75" s="61"/>
      <c r="D75" s="57"/>
      <c r="E75" s="57"/>
      <c r="F75" s="57"/>
      <c r="G75" s="59"/>
    </row>
    <row r="76" spans="1:7" ht="26.25">
      <c r="A76" s="53" t="s">
        <v>116</v>
      </c>
      <c r="B76" s="2" t="s">
        <v>117</v>
      </c>
      <c r="C76" s="2" t="s">
        <v>233</v>
      </c>
      <c r="D76" s="57"/>
      <c r="E76" s="57"/>
      <c r="F76" s="57"/>
      <c r="G76" s="59" t="s">
        <v>233</v>
      </c>
    </row>
    <row r="77" spans="1:7" ht="39">
      <c r="A77" s="56" t="s">
        <v>242</v>
      </c>
      <c r="B77" s="2" t="s">
        <v>118</v>
      </c>
      <c r="C77" s="2" t="s">
        <v>119</v>
      </c>
      <c r="D77" s="57"/>
      <c r="E77" s="57"/>
      <c r="F77" s="57"/>
      <c r="G77" s="59" t="s">
        <v>233</v>
      </c>
    </row>
    <row r="78" spans="1:7" ht="12.75">
      <c r="A78" s="56" t="s">
        <v>120</v>
      </c>
      <c r="B78" s="2" t="s">
        <v>121</v>
      </c>
      <c r="C78" s="2" t="s">
        <v>122</v>
      </c>
      <c r="D78" s="57"/>
      <c r="E78" s="57"/>
      <c r="F78" s="57"/>
      <c r="G78" s="59" t="s">
        <v>233</v>
      </c>
    </row>
    <row r="79" spans="1:7" ht="39">
      <c r="A79" s="56" t="s">
        <v>123</v>
      </c>
      <c r="B79" s="2" t="s">
        <v>124</v>
      </c>
      <c r="C79" s="2" t="s">
        <v>125</v>
      </c>
      <c r="D79" s="57"/>
      <c r="E79" s="57"/>
      <c r="F79" s="57"/>
      <c r="G79" s="59" t="s">
        <v>233</v>
      </c>
    </row>
    <row r="80" spans="1:7" ht="26.25">
      <c r="A80" s="53" t="s">
        <v>126</v>
      </c>
      <c r="B80" s="2" t="s">
        <v>127</v>
      </c>
      <c r="C80" s="2" t="s">
        <v>233</v>
      </c>
      <c r="D80" s="57"/>
      <c r="E80" s="57"/>
      <c r="F80" s="57"/>
      <c r="G80" s="59" t="s">
        <v>233</v>
      </c>
    </row>
    <row r="81" spans="1:7" ht="41.25" customHeight="1">
      <c r="A81" s="56" t="s">
        <v>128</v>
      </c>
      <c r="B81" s="2" t="s">
        <v>129</v>
      </c>
      <c r="C81" s="2" t="s">
        <v>130</v>
      </c>
      <c r="D81" s="57"/>
      <c r="E81" s="57"/>
      <c r="F81" s="57"/>
      <c r="G81" s="59" t="s">
        <v>233</v>
      </c>
    </row>
    <row r="82" spans="1:7" ht="15">
      <c r="A82" s="53" t="s">
        <v>236</v>
      </c>
      <c r="B82" s="2" t="s">
        <v>131</v>
      </c>
      <c r="C82" s="48" t="s">
        <v>233</v>
      </c>
      <c r="D82" s="5">
        <f>D83+D84+D85+D88</f>
        <v>2371262.6799999997</v>
      </c>
      <c r="E82" s="5">
        <f>E83+E84+E85+E88</f>
        <v>2430520.23</v>
      </c>
      <c r="F82" s="5">
        <f>F83+F84+F85+F88</f>
        <v>2492148.08</v>
      </c>
      <c r="G82" s="5">
        <f>G83+G84+G85+G88</f>
        <v>0</v>
      </c>
    </row>
    <row r="83" spans="1:7" ht="39">
      <c r="A83" s="56" t="s">
        <v>132</v>
      </c>
      <c r="B83" s="2" t="s">
        <v>133</v>
      </c>
      <c r="C83" s="2" t="s">
        <v>134</v>
      </c>
      <c r="D83" s="57"/>
      <c r="E83" s="57"/>
      <c r="F83" s="57"/>
      <c r="G83" s="25"/>
    </row>
    <row r="84" spans="1:7" ht="26.25">
      <c r="A84" s="56" t="s">
        <v>135</v>
      </c>
      <c r="B84" s="2" t="s">
        <v>136</v>
      </c>
      <c r="C84" s="2" t="s">
        <v>137</v>
      </c>
      <c r="D84" s="57"/>
      <c r="E84" s="57"/>
      <c r="F84" s="57"/>
      <c r="G84" s="25"/>
    </row>
    <row r="85" spans="1:7" ht="39">
      <c r="A85" s="56" t="s">
        <v>138</v>
      </c>
      <c r="B85" s="2" t="s">
        <v>139</v>
      </c>
      <c r="C85" s="48" t="s">
        <v>140</v>
      </c>
      <c r="D85" s="5">
        <f>SUM(D86:D87)</f>
        <v>0</v>
      </c>
      <c r="E85" s="5">
        <f>SUM(E86:E87)</f>
        <v>0</v>
      </c>
      <c r="F85" s="5">
        <f>SUM(F86:F87)</f>
        <v>0</v>
      </c>
      <c r="G85" s="63">
        <f>SUM(G86:G87)</f>
        <v>0</v>
      </c>
    </row>
    <row r="86" spans="1:7" ht="12.75">
      <c r="A86" s="56"/>
      <c r="B86" s="2"/>
      <c r="C86" s="2"/>
      <c r="D86" s="57"/>
      <c r="E86" s="57"/>
      <c r="F86" s="57"/>
      <c r="G86" s="25"/>
    </row>
    <row r="87" spans="1:7" ht="12.75">
      <c r="A87" s="56"/>
      <c r="B87" s="2"/>
      <c r="C87" s="2"/>
      <c r="D87" s="57"/>
      <c r="E87" s="57"/>
      <c r="F87" s="57"/>
      <c r="G87" s="25"/>
    </row>
    <row r="88" spans="1:7" ht="12.75">
      <c r="A88" s="56" t="s">
        <v>141</v>
      </c>
      <c r="B88" s="2" t="s">
        <v>142</v>
      </c>
      <c r="C88" s="48" t="s">
        <v>143</v>
      </c>
      <c r="D88" s="5">
        <f>SUM(D89:D118)</f>
        <v>2371262.6799999997</v>
      </c>
      <c r="E88" s="5">
        <f>SUM(E89:E118)</f>
        <v>2430520.23</v>
      </c>
      <c r="F88" s="5">
        <f>SUM(F89:F118)</f>
        <v>2492148.08</v>
      </c>
      <c r="G88" s="64">
        <f>SUM(G89:G118)</f>
        <v>0</v>
      </c>
    </row>
    <row r="89" spans="1:7" ht="12.75">
      <c r="A89" s="62" t="s">
        <v>144</v>
      </c>
      <c r="B89" s="2"/>
      <c r="C89" s="61" t="s">
        <v>301</v>
      </c>
      <c r="D89" s="57">
        <v>35094</v>
      </c>
      <c r="E89" s="57">
        <v>35094</v>
      </c>
      <c r="F89" s="57">
        <v>35094</v>
      </c>
      <c r="G89" s="25"/>
    </row>
    <row r="90" spans="1:7" ht="12.75">
      <c r="A90" s="56"/>
      <c r="B90" s="2"/>
      <c r="C90" s="61" t="s">
        <v>302</v>
      </c>
      <c r="D90" s="57">
        <v>25222.28</v>
      </c>
      <c r="E90" s="57">
        <v>26231.17</v>
      </c>
      <c r="F90" s="57">
        <v>27280.42</v>
      </c>
      <c r="G90" s="59"/>
    </row>
    <row r="91" spans="1:7" ht="12.75">
      <c r="A91" s="56"/>
      <c r="B91" s="2"/>
      <c r="C91" s="61" t="s">
        <v>303</v>
      </c>
      <c r="D91" s="57">
        <v>285650</v>
      </c>
      <c r="E91" s="57">
        <v>297076</v>
      </c>
      <c r="F91" s="57">
        <v>308959.04</v>
      </c>
      <c r="G91" s="59"/>
    </row>
    <row r="92" spans="1:7" ht="12.75">
      <c r="A92" s="56"/>
      <c r="B92" s="2"/>
      <c r="C92" s="61" t="s">
        <v>304</v>
      </c>
      <c r="D92" s="57">
        <v>1132920</v>
      </c>
      <c r="E92" s="57">
        <v>1178236.8</v>
      </c>
      <c r="F92" s="57">
        <v>1225366.27</v>
      </c>
      <c r="G92" s="59"/>
    </row>
    <row r="93" spans="1:7" ht="12.75">
      <c r="A93" s="56"/>
      <c r="B93" s="2"/>
      <c r="C93" s="61" t="s">
        <v>305</v>
      </c>
      <c r="D93" s="57">
        <v>37646.4</v>
      </c>
      <c r="E93" s="57">
        <v>39152.26</v>
      </c>
      <c r="F93" s="57">
        <v>40718.35</v>
      </c>
      <c r="G93" s="59"/>
    </row>
    <row r="94" spans="1:7" ht="12.75">
      <c r="A94" s="56"/>
      <c r="B94" s="2"/>
      <c r="C94" s="61" t="s">
        <v>306</v>
      </c>
      <c r="D94" s="57">
        <v>130533</v>
      </c>
      <c r="E94" s="57">
        <v>130533</v>
      </c>
      <c r="F94" s="57">
        <v>130533</v>
      </c>
      <c r="G94" s="59"/>
    </row>
    <row r="95" spans="1:7" ht="12.75">
      <c r="A95" s="56"/>
      <c r="B95" s="2"/>
      <c r="C95" s="61" t="s">
        <v>307</v>
      </c>
      <c r="D95" s="57">
        <v>15948.63</v>
      </c>
      <c r="E95" s="57">
        <v>15948.63</v>
      </c>
      <c r="F95" s="57">
        <v>15948.63</v>
      </c>
      <c r="G95" s="59"/>
    </row>
    <row r="96" spans="1:7" ht="12.75">
      <c r="A96" s="56"/>
      <c r="B96" s="2"/>
      <c r="C96" s="61" t="s">
        <v>308</v>
      </c>
      <c r="D96" s="57">
        <v>258706.37</v>
      </c>
      <c r="E96" s="57">
        <v>258706.37</v>
      </c>
      <c r="F96" s="57">
        <v>258706.37</v>
      </c>
      <c r="G96" s="59"/>
    </row>
    <row r="97" spans="1:7" ht="12.75">
      <c r="A97" s="56"/>
      <c r="B97" s="2"/>
      <c r="C97" s="61" t="s">
        <v>319</v>
      </c>
      <c r="D97" s="57">
        <v>104192</v>
      </c>
      <c r="E97" s="57">
        <v>104192</v>
      </c>
      <c r="F97" s="57">
        <v>104192</v>
      </c>
      <c r="G97" s="59"/>
    </row>
    <row r="98" spans="1:7" ht="12.75">
      <c r="A98" s="56"/>
      <c r="B98" s="2"/>
      <c r="C98" s="69" t="s">
        <v>312</v>
      </c>
      <c r="D98" s="68">
        <v>85200</v>
      </c>
      <c r="E98" s="68">
        <v>85200</v>
      </c>
      <c r="F98" s="68">
        <v>85200</v>
      </c>
      <c r="G98" s="59"/>
    </row>
    <row r="99" spans="1:7" ht="12.75">
      <c r="A99" s="56"/>
      <c r="B99" s="2"/>
      <c r="C99" s="69" t="s">
        <v>313</v>
      </c>
      <c r="D99" s="68">
        <v>10849.97</v>
      </c>
      <c r="E99" s="68">
        <v>10849.97</v>
      </c>
      <c r="F99" s="68">
        <v>10849.97</v>
      </c>
      <c r="G99" s="59"/>
    </row>
    <row r="100" spans="1:7" ht="12.75">
      <c r="A100" s="56"/>
      <c r="B100" s="2"/>
      <c r="C100" s="69" t="s">
        <v>314</v>
      </c>
      <c r="D100" s="68">
        <v>28000</v>
      </c>
      <c r="E100" s="68">
        <v>28000</v>
      </c>
      <c r="F100" s="68">
        <v>28000</v>
      </c>
      <c r="G100" s="59"/>
    </row>
    <row r="101" spans="1:7" ht="12.75">
      <c r="A101" s="56"/>
      <c r="B101" s="2"/>
      <c r="C101" s="69" t="s">
        <v>315</v>
      </c>
      <c r="D101" s="68">
        <v>43426.17</v>
      </c>
      <c r="E101" s="68">
        <v>43426.17</v>
      </c>
      <c r="F101" s="68">
        <v>43426.17</v>
      </c>
      <c r="G101" s="59"/>
    </row>
    <row r="102" spans="1:7" ht="12.75">
      <c r="A102" s="56"/>
      <c r="B102" s="2"/>
      <c r="C102" s="69" t="s">
        <v>316</v>
      </c>
      <c r="D102" s="68">
        <v>109000</v>
      </c>
      <c r="E102" s="68">
        <v>109000</v>
      </c>
      <c r="F102" s="68">
        <v>109000</v>
      </c>
      <c r="G102" s="59"/>
    </row>
    <row r="103" spans="1:7" ht="12.75">
      <c r="A103" s="56"/>
      <c r="B103" s="2"/>
      <c r="C103" s="69" t="s">
        <v>318</v>
      </c>
      <c r="D103" s="68">
        <v>10000</v>
      </c>
      <c r="E103" s="68">
        <v>10000</v>
      </c>
      <c r="F103" s="68">
        <v>10000</v>
      </c>
      <c r="G103" s="59"/>
    </row>
    <row r="104" spans="1:7" ht="12.75">
      <c r="A104" s="56"/>
      <c r="B104" s="2"/>
      <c r="C104" s="69" t="s">
        <v>317</v>
      </c>
      <c r="D104" s="68">
        <v>58873.86</v>
      </c>
      <c r="E104" s="68">
        <v>58873.86</v>
      </c>
      <c r="F104" s="68">
        <v>58873.86</v>
      </c>
      <c r="G104" s="59"/>
    </row>
    <row r="105" spans="1:7" ht="12.75">
      <c r="A105" s="56"/>
      <c r="B105" s="2"/>
      <c r="C105" s="69"/>
      <c r="D105" s="68"/>
      <c r="E105" s="68"/>
      <c r="F105" s="68"/>
      <c r="G105" s="59"/>
    </row>
    <row r="106" spans="1:7" ht="12.75">
      <c r="A106" s="56"/>
      <c r="B106" s="2"/>
      <c r="C106" s="61"/>
      <c r="D106" s="57"/>
      <c r="E106" s="57"/>
      <c r="F106" s="57"/>
      <c r="G106" s="59"/>
    </row>
    <row r="107" spans="1:7" ht="12.75">
      <c r="A107" s="56"/>
      <c r="B107" s="2"/>
      <c r="C107" s="61"/>
      <c r="D107" s="57"/>
      <c r="E107" s="57"/>
      <c r="F107" s="57"/>
      <c r="G107" s="59"/>
    </row>
    <row r="108" spans="1:7" ht="12.75">
      <c r="A108" s="56"/>
      <c r="B108" s="2"/>
      <c r="C108" s="61"/>
      <c r="D108" s="57"/>
      <c r="E108" s="57"/>
      <c r="F108" s="57"/>
      <c r="G108" s="59"/>
    </row>
    <row r="109" spans="1:7" ht="12.75">
      <c r="A109" s="56"/>
      <c r="B109" s="2"/>
      <c r="C109" s="61"/>
      <c r="D109" s="57"/>
      <c r="E109" s="57"/>
      <c r="F109" s="57"/>
      <c r="G109" s="59"/>
    </row>
    <row r="110" spans="1:7" ht="12.75">
      <c r="A110" s="56"/>
      <c r="B110" s="2"/>
      <c r="C110" s="61"/>
      <c r="D110" s="57"/>
      <c r="E110" s="57"/>
      <c r="F110" s="57"/>
      <c r="G110" s="59"/>
    </row>
    <row r="111" spans="1:7" ht="12.75">
      <c r="A111" s="56"/>
      <c r="B111" s="2"/>
      <c r="C111" s="61"/>
      <c r="D111" s="57"/>
      <c r="E111" s="57"/>
      <c r="F111" s="57"/>
      <c r="G111" s="59"/>
    </row>
    <row r="112" spans="1:7" ht="12.75">
      <c r="A112" s="56"/>
      <c r="B112" s="2"/>
      <c r="C112" s="61"/>
      <c r="D112" s="57"/>
      <c r="E112" s="57"/>
      <c r="F112" s="57"/>
      <c r="G112" s="59"/>
    </row>
    <row r="113" spans="1:7" ht="12.75">
      <c r="A113" s="56"/>
      <c r="B113" s="2"/>
      <c r="C113" s="61"/>
      <c r="D113" s="57"/>
      <c r="E113" s="57"/>
      <c r="F113" s="57"/>
      <c r="G113" s="59"/>
    </row>
    <row r="114" spans="1:7" ht="12.75">
      <c r="A114" s="56"/>
      <c r="B114" s="2"/>
      <c r="C114" s="61"/>
      <c r="D114" s="57"/>
      <c r="E114" s="57"/>
      <c r="F114" s="57"/>
      <c r="G114" s="59"/>
    </row>
    <row r="115" spans="1:7" ht="12.75">
      <c r="A115" s="56"/>
      <c r="B115" s="2"/>
      <c r="C115" s="61"/>
      <c r="D115" s="57"/>
      <c r="E115" s="57"/>
      <c r="F115" s="57"/>
      <c r="G115" s="59"/>
    </row>
    <row r="116" spans="1:7" ht="12.75">
      <c r="A116" s="56"/>
      <c r="B116" s="2"/>
      <c r="C116" s="61"/>
      <c r="D116" s="57"/>
      <c r="E116" s="57"/>
      <c r="F116" s="57"/>
      <c r="G116" s="59"/>
    </row>
    <row r="117" spans="1:7" ht="12.75">
      <c r="A117" s="56"/>
      <c r="B117" s="2"/>
      <c r="C117" s="61"/>
      <c r="D117" s="57"/>
      <c r="E117" s="57"/>
      <c r="F117" s="57"/>
      <c r="G117" s="59"/>
    </row>
    <row r="118" spans="1:7" ht="12.75">
      <c r="A118" s="56"/>
      <c r="B118" s="2"/>
      <c r="C118" s="61"/>
      <c r="D118" s="57"/>
      <c r="E118" s="57"/>
      <c r="F118" s="57"/>
      <c r="G118" s="59"/>
    </row>
    <row r="119" spans="1:7" ht="26.25">
      <c r="A119" s="56" t="s">
        <v>145</v>
      </c>
      <c r="B119" s="2" t="s">
        <v>146</v>
      </c>
      <c r="C119" s="2" t="s">
        <v>147</v>
      </c>
      <c r="D119" s="5">
        <f>D120+D121</f>
        <v>0</v>
      </c>
      <c r="E119" s="5">
        <f>E120+E121</f>
        <v>0</v>
      </c>
      <c r="F119" s="5">
        <f>F120+F121</f>
        <v>0</v>
      </c>
      <c r="G119" s="5">
        <f>G120+G121</f>
        <v>0</v>
      </c>
    </row>
    <row r="120" spans="1:7" ht="52.5">
      <c r="A120" s="62" t="s">
        <v>148</v>
      </c>
      <c r="B120" s="2" t="s">
        <v>149</v>
      </c>
      <c r="C120" s="2" t="s">
        <v>150</v>
      </c>
      <c r="D120" s="57"/>
      <c r="E120" s="57"/>
      <c r="F120" s="57"/>
      <c r="G120" s="25"/>
    </row>
    <row r="121" spans="1:7" ht="39">
      <c r="A121" s="62" t="s">
        <v>151</v>
      </c>
      <c r="B121" s="2" t="s">
        <v>152</v>
      </c>
      <c r="C121" s="2" t="s">
        <v>153</v>
      </c>
      <c r="D121" s="57"/>
      <c r="E121" s="57"/>
      <c r="F121" s="57"/>
      <c r="G121" s="25"/>
    </row>
    <row r="122" spans="1:7" ht="15">
      <c r="A122" s="65" t="s">
        <v>237</v>
      </c>
      <c r="B122" s="4" t="s">
        <v>154</v>
      </c>
      <c r="C122" s="4" t="s">
        <v>155</v>
      </c>
      <c r="D122" s="5">
        <f>D123+D124+D125</f>
        <v>0</v>
      </c>
      <c r="E122" s="5">
        <f>E123+E124+E125</f>
        <v>0</v>
      </c>
      <c r="F122" s="5">
        <f>F123+F124+F125</f>
        <v>0</v>
      </c>
      <c r="G122" s="66" t="s">
        <v>233</v>
      </c>
    </row>
    <row r="123" spans="1:7" ht="27.75">
      <c r="A123" s="56" t="s">
        <v>238</v>
      </c>
      <c r="B123" s="2" t="s">
        <v>156</v>
      </c>
      <c r="C123" s="2"/>
      <c r="D123" s="57"/>
      <c r="E123" s="57"/>
      <c r="F123" s="57"/>
      <c r="G123" s="59" t="s">
        <v>233</v>
      </c>
    </row>
    <row r="124" spans="1:7" ht="15">
      <c r="A124" s="56" t="s">
        <v>239</v>
      </c>
      <c r="B124" s="2" t="s">
        <v>157</v>
      </c>
      <c r="C124" s="2"/>
      <c r="D124" s="57"/>
      <c r="E124" s="57"/>
      <c r="F124" s="57"/>
      <c r="G124" s="59" t="s">
        <v>233</v>
      </c>
    </row>
    <row r="125" spans="1:7" ht="15">
      <c r="A125" s="56" t="s">
        <v>240</v>
      </c>
      <c r="B125" s="2" t="s">
        <v>158</v>
      </c>
      <c r="C125" s="2"/>
      <c r="D125" s="57"/>
      <c r="E125" s="57"/>
      <c r="F125" s="57"/>
      <c r="G125" s="59" t="s">
        <v>233</v>
      </c>
    </row>
    <row r="126" spans="1:7" ht="15">
      <c r="A126" s="65" t="s">
        <v>241</v>
      </c>
      <c r="B126" s="4" t="s">
        <v>159</v>
      </c>
      <c r="C126" s="4" t="s">
        <v>233</v>
      </c>
      <c r="D126" s="5">
        <f>D127</f>
        <v>0</v>
      </c>
      <c r="E126" s="5">
        <f>E127</f>
        <v>0</v>
      </c>
      <c r="F126" s="5">
        <f>F127</f>
        <v>0</v>
      </c>
      <c r="G126" s="66" t="s">
        <v>233</v>
      </c>
    </row>
    <row r="127" spans="1:7" ht="26.25">
      <c r="A127" s="56" t="s">
        <v>160</v>
      </c>
      <c r="B127" s="2" t="s">
        <v>161</v>
      </c>
      <c r="C127" s="2" t="s">
        <v>162</v>
      </c>
      <c r="D127" s="57"/>
      <c r="E127" s="57"/>
      <c r="F127" s="57"/>
      <c r="G127" s="59" t="s">
        <v>233</v>
      </c>
    </row>
    <row r="128" spans="1:7" ht="12.75">
      <c r="A128" s="56"/>
      <c r="B128" s="2"/>
      <c r="C128" s="2"/>
      <c r="D128" s="57"/>
      <c r="E128" s="57"/>
      <c r="F128" s="57"/>
      <c r="G128" s="59"/>
    </row>
  </sheetData>
  <sheetProtection/>
  <mergeCells count="4">
    <mergeCell ref="A3:A4"/>
    <mergeCell ref="D3:G3"/>
    <mergeCell ref="B3:B4"/>
    <mergeCell ref="C3:C4"/>
  </mergeCells>
  <printOptions/>
  <pageMargins left="0.2362204724409449" right="0.2362204724409449" top="0.35433070866141736" bottom="0.35433070866141736" header="0" footer="0"/>
  <pageSetup fitToHeight="7"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A1:H43"/>
  <sheetViews>
    <sheetView tabSelected="1" zoomScalePageLayoutView="0" workbookViewId="0" topLeftCell="A19">
      <selection activeCell="G26" sqref="G26"/>
    </sheetView>
  </sheetViews>
  <sheetFormatPr defaultColWidth="9.125" defaultRowHeight="12.75"/>
  <cols>
    <col min="1" max="1" width="9.125" style="23" customWidth="1"/>
    <col min="2" max="2" width="49.00390625" style="1" customWidth="1"/>
    <col min="3" max="3" width="9.125" style="1" customWidth="1"/>
    <col min="4" max="4" width="12.50390625" style="1" customWidth="1"/>
    <col min="5" max="8" width="15.625" style="1" customWidth="1"/>
    <col min="9" max="16384" width="9.125" style="1" customWidth="1"/>
  </cols>
  <sheetData>
    <row r="1" spans="3:8" ht="15">
      <c r="C1" s="22" t="s">
        <v>258</v>
      </c>
      <c r="E1" s="12"/>
      <c r="G1" s="13"/>
      <c r="H1" s="13"/>
    </row>
    <row r="3" spans="1:8" ht="12.75" customHeight="1">
      <c r="A3" s="88" t="s">
        <v>259</v>
      </c>
      <c r="B3" s="88" t="s">
        <v>0</v>
      </c>
      <c r="C3" s="89" t="s">
        <v>260</v>
      </c>
      <c r="D3" s="89" t="s">
        <v>261</v>
      </c>
      <c r="E3" s="88" t="s">
        <v>3</v>
      </c>
      <c r="F3" s="88"/>
      <c r="G3" s="88"/>
      <c r="H3" s="88"/>
    </row>
    <row r="4" spans="1:8" ht="39">
      <c r="A4" s="88"/>
      <c r="B4" s="88"/>
      <c r="C4" s="89"/>
      <c r="D4" s="89"/>
      <c r="E4" s="8" t="s">
        <v>281</v>
      </c>
      <c r="F4" s="8" t="s">
        <v>282</v>
      </c>
      <c r="G4" s="8" t="s">
        <v>283</v>
      </c>
      <c r="H4" s="8" t="s">
        <v>2</v>
      </c>
    </row>
    <row r="5" spans="1:8" ht="12.75">
      <c r="A5" s="26">
        <v>1</v>
      </c>
      <c r="B5" s="51" t="s">
        <v>5</v>
      </c>
      <c r="C5" s="51" t="s">
        <v>6</v>
      </c>
      <c r="D5" s="51" t="s">
        <v>7</v>
      </c>
      <c r="E5" s="51" t="s">
        <v>8</v>
      </c>
      <c r="F5" s="51" t="s">
        <v>9</v>
      </c>
      <c r="G5" s="51" t="s">
        <v>10</v>
      </c>
      <c r="H5" s="51" t="s">
        <v>11</v>
      </c>
    </row>
    <row r="6" spans="1:8" ht="13.5">
      <c r="A6" s="26">
        <v>1</v>
      </c>
      <c r="B6" s="24" t="s">
        <v>163</v>
      </c>
      <c r="C6" s="2" t="s">
        <v>164</v>
      </c>
      <c r="D6" s="2" t="s">
        <v>233</v>
      </c>
      <c r="E6" s="6">
        <f>E7+E8+E9+E10</f>
        <v>2371262.6799999997</v>
      </c>
      <c r="F6" s="6">
        <f>F7+F8+F9+F10</f>
        <v>2430520.23</v>
      </c>
      <c r="G6" s="6">
        <f>G7+G8+G9+G10</f>
        <v>2492148.08</v>
      </c>
      <c r="H6" s="6">
        <f>H7+H8+H9+H10</f>
        <v>0</v>
      </c>
    </row>
    <row r="7" spans="1:8" ht="172.5" customHeight="1">
      <c r="A7" s="27" t="s">
        <v>262</v>
      </c>
      <c r="B7" s="24" t="s">
        <v>166</v>
      </c>
      <c r="C7" s="2" t="s">
        <v>165</v>
      </c>
      <c r="D7" s="2" t="s">
        <v>233</v>
      </c>
      <c r="E7" s="3"/>
      <c r="F7" s="3"/>
      <c r="G7" s="3"/>
      <c r="H7" s="25"/>
    </row>
    <row r="8" spans="1:8" ht="53.25">
      <c r="A8" s="27" t="s">
        <v>263</v>
      </c>
      <c r="B8" s="24" t="s">
        <v>168</v>
      </c>
      <c r="C8" s="2" t="s">
        <v>167</v>
      </c>
      <c r="D8" s="2" t="s">
        <v>233</v>
      </c>
      <c r="E8" s="3"/>
      <c r="F8" s="3"/>
      <c r="G8" s="3"/>
      <c r="H8" s="25"/>
    </row>
    <row r="9" spans="1:8" ht="53.25">
      <c r="A9" s="27" t="s">
        <v>264</v>
      </c>
      <c r="B9" s="24" t="s">
        <v>171</v>
      </c>
      <c r="C9" s="2" t="s">
        <v>169</v>
      </c>
      <c r="D9" s="2" t="s">
        <v>233</v>
      </c>
      <c r="E9" s="3"/>
      <c r="F9" s="3"/>
      <c r="G9" s="3"/>
      <c r="H9" s="25"/>
    </row>
    <row r="10" spans="1:8" ht="53.25">
      <c r="A10" s="27" t="s">
        <v>265</v>
      </c>
      <c r="B10" s="24" t="s">
        <v>172</v>
      </c>
      <c r="C10" s="2" t="s">
        <v>170</v>
      </c>
      <c r="D10" s="2" t="s">
        <v>233</v>
      </c>
      <c r="E10" s="70">
        <f>E11+E14+E17+E18+E21</f>
        <v>2371262.6799999997</v>
      </c>
      <c r="F10" s="70">
        <f>F11+F14+F17+F18+F21</f>
        <v>2430520.23</v>
      </c>
      <c r="G10" s="70">
        <f>G11+G14+G17+G18+G21</f>
        <v>2492148.08</v>
      </c>
      <c r="H10" s="6">
        <f>H11+H14+H17+H18+H21</f>
        <v>0</v>
      </c>
    </row>
    <row r="11" spans="1:8" ht="52.5">
      <c r="A11" s="27" t="s">
        <v>266</v>
      </c>
      <c r="B11" s="24" t="s">
        <v>174</v>
      </c>
      <c r="C11" s="2" t="s">
        <v>173</v>
      </c>
      <c r="D11" s="2" t="s">
        <v>233</v>
      </c>
      <c r="E11" s="70">
        <f>E12+E13</f>
        <v>1921720.6799999997</v>
      </c>
      <c r="F11" s="70">
        <f>F12+F13</f>
        <v>1980978.23</v>
      </c>
      <c r="G11" s="70">
        <f>G12+G13</f>
        <v>2042606.08</v>
      </c>
      <c r="H11" s="6">
        <f>H12+H13</f>
        <v>0</v>
      </c>
    </row>
    <row r="12" spans="1:8" ht="26.25">
      <c r="A12" s="27" t="s">
        <v>267</v>
      </c>
      <c r="B12" s="24" t="s">
        <v>175</v>
      </c>
      <c r="C12" s="2" t="s">
        <v>176</v>
      </c>
      <c r="D12" s="2" t="s">
        <v>233</v>
      </c>
      <c r="E12" s="71">
        <f>'Раздел 1'!D89+'Раздел 1'!D90+'Раздел 1'!D91+'Раздел 1'!D92+'Раздел 1'!D93+'Раздел 1'!D94+'Раздел 1'!D95+'Раздел 1'!D96</f>
        <v>1921720.6799999997</v>
      </c>
      <c r="F12" s="71">
        <f>'Раздел 1'!E89+'Раздел 1'!E90+'Раздел 1'!E91+'Раздел 1'!E92+'Раздел 1'!E93+'Раздел 1'!E94+'Раздел 1'!E95+'Раздел 1'!E96</f>
        <v>1980978.23</v>
      </c>
      <c r="G12" s="71">
        <f>'Раздел 1'!F89+'Раздел 1'!F90+'Раздел 1'!F91+'Раздел 1'!F92+'Раздел 1'!F93+'Раздел 1'!F94+'Раздел 1'!F95+'Раздел 1'!F96</f>
        <v>2042606.08</v>
      </c>
      <c r="H12" s="25"/>
    </row>
    <row r="13" spans="1:8" ht="13.5">
      <c r="A13" s="27" t="s">
        <v>268</v>
      </c>
      <c r="B13" s="24" t="s">
        <v>177</v>
      </c>
      <c r="C13" s="2" t="s">
        <v>178</v>
      </c>
      <c r="D13" s="2" t="s">
        <v>233</v>
      </c>
      <c r="E13" s="3"/>
      <c r="F13" s="3"/>
      <c r="G13" s="3"/>
      <c r="H13" s="25"/>
    </row>
    <row r="14" spans="1:8" ht="39">
      <c r="A14" s="27" t="s">
        <v>269</v>
      </c>
      <c r="B14" s="24" t="s">
        <v>179</v>
      </c>
      <c r="C14" s="2" t="s">
        <v>180</v>
      </c>
      <c r="D14" s="2" t="s">
        <v>233</v>
      </c>
      <c r="E14" s="6">
        <f>E15+E16</f>
        <v>104192</v>
      </c>
      <c r="F14" s="6">
        <f>F15+F16</f>
        <v>104192</v>
      </c>
      <c r="G14" s="6">
        <f>G15+G16</f>
        <v>104192</v>
      </c>
      <c r="H14" s="6">
        <f>H15+H16</f>
        <v>0</v>
      </c>
    </row>
    <row r="15" spans="1:8" ht="26.25">
      <c r="A15" s="27" t="s">
        <v>270</v>
      </c>
      <c r="B15" s="24" t="s">
        <v>175</v>
      </c>
      <c r="C15" s="2" t="s">
        <v>181</v>
      </c>
      <c r="D15" s="2" t="s">
        <v>233</v>
      </c>
      <c r="E15" s="3">
        <v>104192</v>
      </c>
      <c r="F15" s="3">
        <v>104192</v>
      </c>
      <c r="G15" s="3">
        <v>104192</v>
      </c>
      <c r="H15" s="25"/>
    </row>
    <row r="16" spans="1:8" ht="13.5">
      <c r="A16" s="27" t="s">
        <v>271</v>
      </c>
      <c r="B16" s="24" t="s">
        <v>177</v>
      </c>
      <c r="C16" s="2" t="s">
        <v>182</v>
      </c>
      <c r="D16" s="2" t="s">
        <v>233</v>
      </c>
      <c r="E16" s="3"/>
      <c r="F16" s="3"/>
      <c r="G16" s="3"/>
      <c r="H16" s="25"/>
    </row>
    <row r="17" spans="1:8" ht="27">
      <c r="A17" s="27" t="s">
        <v>272</v>
      </c>
      <c r="B17" s="24" t="s">
        <v>183</v>
      </c>
      <c r="C17" s="2" t="s">
        <v>184</v>
      </c>
      <c r="D17" s="2" t="s">
        <v>233</v>
      </c>
      <c r="E17" s="3"/>
      <c r="F17" s="3"/>
      <c r="G17" s="3"/>
      <c r="H17" s="25"/>
    </row>
    <row r="18" spans="1:8" ht="13.5" customHeight="1">
      <c r="A18" s="27" t="s">
        <v>273</v>
      </c>
      <c r="B18" s="24" t="s">
        <v>185</v>
      </c>
      <c r="C18" s="2" t="s">
        <v>186</v>
      </c>
      <c r="D18" s="2" t="s">
        <v>233</v>
      </c>
      <c r="E18" s="6">
        <f>E19+E20</f>
        <v>0</v>
      </c>
      <c r="F18" s="6">
        <f>F19+F20</f>
        <v>0</v>
      </c>
      <c r="G18" s="6">
        <f>G19+G20</f>
        <v>0</v>
      </c>
      <c r="H18" s="6">
        <f>H19+H20</f>
        <v>0</v>
      </c>
    </row>
    <row r="19" spans="1:8" ht="26.25">
      <c r="A19" s="27" t="s">
        <v>274</v>
      </c>
      <c r="B19" s="24" t="s">
        <v>175</v>
      </c>
      <c r="C19" s="2" t="s">
        <v>187</v>
      </c>
      <c r="D19" s="2" t="s">
        <v>233</v>
      </c>
      <c r="E19" s="3"/>
      <c r="F19" s="3"/>
      <c r="G19" s="3"/>
      <c r="H19" s="25"/>
    </row>
    <row r="20" spans="1:8" ht="13.5">
      <c r="A20" s="27" t="s">
        <v>275</v>
      </c>
      <c r="B20" s="24" t="s">
        <v>177</v>
      </c>
      <c r="C20" s="2" t="s">
        <v>188</v>
      </c>
      <c r="D20" s="2" t="s">
        <v>233</v>
      </c>
      <c r="E20" s="3"/>
      <c r="F20" s="3"/>
      <c r="G20" s="3"/>
      <c r="H20" s="25"/>
    </row>
    <row r="21" spans="1:8" ht="12.75">
      <c r="A21" s="27" t="s">
        <v>276</v>
      </c>
      <c r="B21" s="24" t="s">
        <v>189</v>
      </c>
      <c r="C21" s="2" t="s">
        <v>190</v>
      </c>
      <c r="D21" s="2" t="s">
        <v>233</v>
      </c>
      <c r="E21" s="6">
        <f>E22+E23</f>
        <v>345350</v>
      </c>
      <c r="F21" s="6">
        <f>F22+F23</f>
        <v>345350</v>
      </c>
      <c r="G21" s="6">
        <f>G22+G23</f>
        <v>345350</v>
      </c>
      <c r="H21" s="6">
        <f>H22+H23</f>
        <v>0</v>
      </c>
    </row>
    <row r="22" spans="1:8" ht="26.25">
      <c r="A22" s="27" t="s">
        <v>277</v>
      </c>
      <c r="B22" s="24" t="s">
        <v>175</v>
      </c>
      <c r="C22" s="2" t="s">
        <v>191</v>
      </c>
      <c r="D22" s="2" t="s">
        <v>233</v>
      </c>
      <c r="E22" s="3"/>
      <c r="F22" s="3"/>
      <c r="G22" s="3"/>
      <c r="H22" s="25"/>
    </row>
    <row r="23" spans="1:8" ht="12.75">
      <c r="A23" s="27" t="s">
        <v>278</v>
      </c>
      <c r="B23" s="24" t="s">
        <v>192</v>
      </c>
      <c r="C23" s="2" t="s">
        <v>193</v>
      </c>
      <c r="D23" s="2" t="s">
        <v>233</v>
      </c>
      <c r="E23" s="3">
        <v>345350</v>
      </c>
      <c r="F23" s="3">
        <v>345350</v>
      </c>
      <c r="G23" s="3">
        <v>345350</v>
      </c>
      <c r="H23" s="25"/>
    </row>
    <row r="24" spans="1:8" ht="53.25">
      <c r="A24" s="27" t="s">
        <v>279</v>
      </c>
      <c r="B24" s="24" t="s">
        <v>194</v>
      </c>
      <c r="C24" s="2" t="s">
        <v>195</v>
      </c>
      <c r="D24" s="2" t="s">
        <v>233</v>
      </c>
      <c r="E24" s="6">
        <f>E25</f>
        <v>2025912.6799999997</v>
      </c>
      <c r="F24" s="6">
        <f>F25</f>
        <v>2085171.23</v>
      </c>
      <c r="G24" s="6">
        <f>G25</f>
        <v>2146798.08</v>
      </c>
      <c r="H24" s="6">
        <f>H25</f>
        <v>0</v>
      </c>
    </row>
    <row r="25" spans="1:8" ht="12.75">
      <c r="A25" s="27"/>
      <c r="B25" s="24" t="s">
        <v>196</v>
      </c>
      <c r="C25" s="2" t="s">
        <v>197</v>
      </c>
      <c r="D25" s="2"/>
      <c r="E25" s="3">
        <f>E12+E15</f>
        <v>2025912.6799999997</v>
      </c>
      <c r="F25" s="3">
        <v>2085171.23</v>
      </c>
      <c r="G25" s="3">
        <v>2146798.08</v>
      </c>
      <c r="H25" s="25"/>
    </row>
    <row r="26" spans="1:8" ht="52.5">
      <c r="A26" s="27" t="s">
        <v>280</v>
      </c>
      <c r="B26" s="24" t="s">
        <v>198</v>
      </c>
      <c r="C26" s="2" t="s">
        <v>199</v>
      </c>
      <c r="D26" s="2" t="s">
        <v>233</v>
      </c>
      <c r="E26" s="6">
        <f>E27</f>
        <v>345350</v>
      </c>
      <c r="F26" s="6">
        <f>F27</f>
        <v>345350</v>
      </c>
      <c r="G26" s="6">
        <f>G27</f>
        <v>345350</v>
      </c>
      <c r="H26" s="6">
        <f>H27</f>
        <v>0</v>
      </c>
    </row>
    <row r="27" spans="1:8" ht="12.75">
      <c r="A27" s="27"/>
      <c r="B27" s="24" t="s">
        <v>196</v>
      </c>
      <c r="C27" s="2" t="s">
        <v>200</v>
      </c>
      <c r="D27" s="2"/>
      <c r="E27" s="3">
        <f>E23</f>
        <v>345350</v>
      </c>
      <c r="F27" s="3">
        <f>F23</f>
        <v>345350</v>
      </c>
      <c r="G27" s="3">
        <f>G23</f>
        <v>345350</v>
      </c>
      <c r="H27" s="25"/>
    </row>
    <row r="29" ht="12.75">
      <c r="A29" s="28" t="s">
        <v>201</v>
      </c>
    </row>
    <row r="30" spans="1:8" ht="12.75">
      <c r="A30" s="29" t="s">
        <v>202</v>
      </c>
      <c r="C30" s="11" t="s">
        <v>290</v>
      </c>
      <c r="D30" s="11"/>
      <c r="F30" s="11"/>
      <c r="H30" s="11" t="s">
        <v>292</v>
      </c>
    </row>
    <row r="31" spans="3:8" ht="12.75">
      <c r="C31" s="74" t="s">
        <v>203</v>
      </c>
      <c r="D31" s="74"/>
      <c r="E31" s="31"/>
      <c r="F31" s="32" t="s">
        <v>12</v>
      </c>
      <c r="G31" s="31"/>
      <c r="H31" s="32" t="s">
        <v>284</v>
      </c>
    </row>
    <row r="33" spans="1:8" ht="12.75">
      <c r="A33" s="28" t="s">
        <v>204</v>
      </c>
      <c r="C33" s="11" t="s">
        <v>321</v>
      </c>
      <c r="D33" s="11"/>
      <c r="F33" s="11" t="s">
        <v>322</v>
      </c>
      <c r="H33" s="11" t="s">
        <v>323</v>
      </c>
    </row>
    <row r="34" spans="3:8" ht="12.75">
      <c r="C34" s="74" t="s">
        <v>203</v>
      </c>
      <c r="D34" s="74"/>
      <c r="E34" s="31"/>
      <c r="F34" s="31" t="s">
        <v>205</v>
      </c>
      <c r="G34" s="31"/>
      <c r="H34" s="32" t="s">
        <v>206</v>
      </c>
    </row>
    <row r="36" ht="12.75">
      <c r="A36" s="28" t="s">
        <v>320</v>
      </c>
    </row>
    <row r="37" ht="13.5" thickBot="1"/>
    <row r="38" spans="1:4" ht="12.75">
      <c r="A38" s="36" t="s">
        <v>207</v>
      </c>
      <c r="B38" s="37"/>
      <c r="C38" s="37"/>
      <c r="D38" s="38"/>
    </row>
    <row r="39" spans="1:5" ht="12.75">
      <c r="A39" s="39" t="s">
        <v>286</v>
      </c>
      <c r="B39" s="11"/>
      <c r="C39" s="11"/>
      <c r="D39" s="40"/>
      <c r="E39" s="30"/>
    </row>
    <row r="40" spans="1:4" ht="12.75">
      <c r="A40" s="41"/>
      <c r="B40" s="33" t="s">
        <v>285</v>
      </c>
      <c r="C40" s="30"/>
      <c r="D40" s="42"/>
    </row>
    <row r="41" spans="1:5" ht="25.5" customHeight="1">
      <c r="A41" s="41"/>
      <c r="B41" s="11"/>
      <c r="C41" s="30"/>
      <c r="D41" s="40" t="s">
        <v>255</v>
      </c>
      <c r="E41" s="30"/>
    </row>
    <row r="42" spans="1:5" ht="12.75">
      <c r="A42" s="41"/>
      <c r="B42" s="34" t="s">
        <v>12</v>
      </c>
      <c r="C42" s="35"/>
      <c r="D42" s="43" t="s">
        <v>284</v>
      </c>
      <c r="E42" s="10"/>
    </row>
    <row r="43" spans="1:4" ht="13.5" thickBot="1">
      <c r="A43" s="44" t="s">
        <v>320</v>
      </c>
      <c r="B43" s="45"/>
      <c r="C43" s="45"/>
      <c r="D43" s="46"/>
    </row>
  </sheetData>
  <sheetProtection/>
  <mergeCells count="7">
    <mergeCell ref="E3:H3"/>
    <mergeCell ref="A3:A4"/>
    <mergeCell ref="C31:D31"/>
    <mergeCell ref="C34:D34"/>
    <mergeCell ref="B3:B4"/>
    <mergeCell ref="C3:C4"/>
    <mergeCell ref="D3:D4"/>
  </mergeCells>
  <printOptions/>
  <pageMargins left="0.2362204724409449" right="0.2362204724409449" top="0.35433070866141736" bottom="0.35433070866141736"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FE21"/>
  <sheetViews>
    <sheetView zoomScale="202" zoomScaleNormal="202" zoomScalePageLayoutView="0" workbookViewId="0" topLeftCell="A16">
      <selection activeCell="A12" sqref="A12"/>
    </sheetView>
  </sheetViews>
  <sheetFormatPr defaultColWidth="9.00390625" defaultRowHeight="12.75"/>
  <cols>
    <col min="1" max="1" width="129.375" style="0" customWidth="1"/>
  </cols>
  <sheetData>
    <row r="1" spans="1:161" ht="12">
      <c r="A1" s="47" t="s">
        <v>208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row>
    <row r="2" spans="1:161" ht="12">
      <c r="A2" s="47" t="s">
        <v>209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ht="12">
      <c r="A3" s="47" t="s">
        <v>210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2">
      <c r="A4" s="47" t="s">
        <v>211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ht="12">
      <c r="A5" s="47" t="s">
        <v>212</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ht="12">
      <c r="A6" s="47" t="s">
        <v>213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row>
    <row r="7" spans="1:161" ht="18.75">
      <c r="A7" s="47" t="s">
        <v>214</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row>
    <row r="8" spans="1:161" ht="12">
      <c r="A8" s="47" t="s">
        <v>215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row>
    <row r="9" spans="1:161" ht="27.75">
      <c r="A9" s="47" t="s">
        <v>216</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row>
    <row r="10" spans="1:161" ht="18.75">
      <c r="A10" s="47" t="s">
        <v>217</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row>
    <row r="11" spans="1:161" ht="27.75">
      <c r="A11" s="47" t="s">
        <v>218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row>
    <row r="12" spans="1:161" ht="18.75">
      <c r="A12" s="47" t="s">
        <v>219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row>
    <row r="13" spans="1:161" ht="12">
      <c r="A13" s="47" t="s">
        <v>220</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row>
    <row r="14" spans="1:161" ht="27.75">
      <c r="A14" s="47" t="s">
        <v>221</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row>
    <row r="15" spans="1:161" ht="18.75">
      <c r="A15" s="47" t="s">
        <v>222</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row>
    <row r="16" spans="1:161" ht="46.5">
      <c r="A16" s="47" t="s">
        <v>223</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row>
    <row r="17" spans="1:161" ht="18.75">
      <c r="A17" s="47" t="s">
        <v>224</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row>
    <row r="18" spans="1:161" ht="12">
      <c r="A18" s="47" t="s">
        <v>225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row>
    <row r="19" spans="1:161" ht="12">
      <c r="A19" s="47" t="s">
        <v>226</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row>
    <row r="20" spans="1:161" ht="12">
      <c r="A20" s="47" t="s">
        <v>227</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row>
    <row r="21" spans="1:161" ht="12.75" customHeight="1">
      <c r="A21" s="47" t="s">
        <v>228</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row>
  </sheetData>
  <sheetProtection/>
  <printOptions/>
  <pageMargins left="0.7086614173228347" right="0.7086614173228347" top="0.35433070866141736" bottom="0.35433070866141736"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VAP</cp:lastModifiedBy>
  <cp:lastPrinted>2020-01-13T13:05:00Z</cp:lastPrinted>
  <dcterms:created xsi:type="dcterms:W3CDTF">2011-01-11T10:25:48Z</dcterms:created>
  <dcterms:modified xsi:type="dcterms:W3CDTF">2020-01-14T07:25:52Z</dcterms:modified>
  <cp:category/>
  <cp:version/>
  <cp:contentType/>
  <cp:contentStatus/>
</cp:coreProperties>
</file>